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400" tabRatio="791" firstSheet="3" activeTab="28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  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  <sheet name="Лист1" sheetId="29" r:id="rId29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  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<sst xmlns="http://schemas.openxmlformats.org/spreadsheetml/2006/main" count="671" uniqueCount="63">
  <si>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</si>
  <si>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</si>
  <si>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</si>
  <si>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</si>
  <si>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</si>
  <si>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</si>
  <si>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</si>
  <si>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</si>
  <si>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</si>
  <si>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</si>
  <si>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</si>
  <si>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</si>
  <si>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</si>
  <si>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</si>
  <si>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</si>
  <si>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</si>
  <si>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</si>
  <si>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</si>
  <si>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</si>
  <si>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</si>
  <si>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</si>
  <si>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</si>
  <si>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</si>
  <si>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</si>
  <si>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</si>
  <si>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</si>
  <si>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</si>
  <si>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</si>
  <si>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</si>
  <si>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</si>
  <si>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</si>
  <si>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</si>
  <si>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</si>
  <si>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</si>
  <si>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</si>
  <si>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</si>
  <si>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</si>
  <si>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</si>
  <si>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</si>
  <si>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</si>
  <si>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</si>
  <si>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</si>
  <si>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</si>
  <si>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</si>
  <si>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</si>
  <si>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</si>
  <si>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</si>
  <si>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</si>
  <si>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</si>
  <si>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</si>
  <si>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</si>
  <si>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</si>
  <si>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</si>
  <si>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</si>
  <si>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</si>
  <si>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</si>
  <si>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</si>
  <si>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</si>
  <si>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</si>
  <si>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</si>
  <si>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</si>
  <si>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2016</t>
  </si>
  <si>
    <t>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</si>
</sst>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4" fillId="32" borderId="13" xfId="0" applyFont="1" applyFill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W7" sqref="AW7:BG7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61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46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4888.9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5081.6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-192.7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4888.9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5081.6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-192.7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8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32">
        <v>4888.9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24">
        <v>5081.6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-192.7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26.25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D1">
      <selection activeCell="BG6" sqref="BG6:BP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1629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520.7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4.4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0.5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188.2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463.8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2806.6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1629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520.7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4.4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v>0.5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188.2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463.8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2806.6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51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264.8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942.7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-677.9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264.8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942.7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-677.9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v>264.8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942.7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-677.9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AH6" sqref="AH6:EO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226.5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68.3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0.4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57.9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589.6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942.7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226.5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68.3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0.4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57.9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589.6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942.7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.7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52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10737.1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11433.7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-696.6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10737.1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11433.7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-696.6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v>10737.1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11433.7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-696.6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AH6" sqref="AH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6924.5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2054.4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1.7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6.1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144.1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16.2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2286.7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11433.7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6924.5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2054.4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1.7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v>6.1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144.1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v>16.2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2286.7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11433.7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53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5543.2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7377.2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-1834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5543.2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7377.2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-1834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v>5543.2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7377.2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-1834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H1">
      <selection activeCell="AH6" sqref="AH6:EO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3992.7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1201.4</v>
      </c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97.4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33.3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2052.4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7377.2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3992.7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1201.4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97.4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v>33.3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2052.4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7377.2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54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8799.4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11141.6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-2342.2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8799.4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11141.6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-2342.2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v>8799.4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11141.6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-2342.2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C1">
      <selection activeCell="AH6" sqref="AH6:EO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5677.5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1852.7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15.8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206.9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3388.7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11141.6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5677.5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1852.7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15.8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206.9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3388.7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11141.6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7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55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5776.1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7335.5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-1559.4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5776.1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7335.5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-1559.4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v>5776.1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7335.5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-1559.4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E1">
      <selection activeCell="AH6" sqref="AH6:EO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56">
        <v>3356</v>
      </c>
      <c r="AI6" s="56"/>
      <c r="AJ6" s="56"/>
      <c r="AK6" s="56"/>
      <c r="AL6" s="56"/>
      <c r="AM6" s="56"/>
      <c r="AN6" s="56"/>
      <c r="AO6" s="56"/>
      <c r="AP6" s="56"/>
      <c r="AQ6" s="56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1078.4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3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228.6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16.3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399.3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5081.6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56">
        <v>3356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1078.4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3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228.6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v>16.3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399.3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5081.6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.75" customHeight="1"/>
    <row r="19" ht="1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BG12" sqref="BG12:BP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3841.7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1244.8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5.5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227.8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97.3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1918.4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7335.5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3841.7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1244.8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5.5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227.8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v>97.3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1918.4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7335.5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59" t="s">
        <v>56</v>
      </c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2920.8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3219.2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-298.4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2920.8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3219.2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-298.4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SUM(BE17:BE23)</f>
        <v>2920.8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SUM(BT17:BT23)</f>
        <v>3219.2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SUM(CI17:CI23)</f>
        <v>-298.4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DC19" sqref="DC1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1889.3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601.2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14.2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26.6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117.1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570.8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3219.2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1889.3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601.2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14.2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v>26.6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117.1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570.8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3219.2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2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57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6865.2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18411.2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-11546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6865.2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18411.2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-11546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</f>
        <v>6865.2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</f>
        <v>18411.2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-11546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EG19" sqref="EG1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6690.3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2263.7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250.4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>
        <v>26.1</v>
      </c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54.7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3072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112.9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5941.1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18411.2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6690.3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2263.7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250.4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v>26.1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v>54.7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3072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v>112.9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5941.1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18411.2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B7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58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BE17+BE18+BE19+BE20+BE21+BE22</f>
        <v>30216.5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BT17+BT18+BT19+BT20+BT21+BT22</f>
        <v>43366.1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-13149.599999999999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29924.4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42953.6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BE17-BT17</f>
        <v>-13029.199999999997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>
        <v>292.1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>
        <v>412.5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>
        <f>BE22-BT22</f>
        <v>-120.39999999999998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BE16+BE23</f>
        <v>30216.5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43366.1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BE24-BT24</f>
        <v>-13149.599999999999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zoomScalePageLayoutView="0" workbookViewId="0" topLeftCell="A1">
      <selection activeCell="FA6" sqref="FA6:FK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3268.2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1094.3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54.9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42.4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7835.1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129.1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f>30529.6</f>
        <v>30529.6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SUM(AH6:EO6)</f>
        <v>42953.6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>
        <v>147.4</v>
      </c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>
        <v>46.6</v>
      </c>
      <c r="BH11" s="41"/>
      <c r="BI11" s="41"/>
      <c r="BJ11" s="41"/>
      <c r="BK11" s="41"/>
      <c r="BL11" s="41"/>
      <c r="BM11" s="41"/>
      <c r="BN11" s="41"/>
      <c r="BO11" s="41"/>
      <c r="BP11" s="41"/>
      <c r="BQ11" s="41">
        <v>1.3</v>
      </c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>
        <v>0.1</v>
      </c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>
        <v>0.4</v>
      </c>
      <c r="CZ11" s="41"/>
      <c r="DA11" s="41"/>
      <c r="DB11" s="41"/>
      <c r="DC11" s="41"/>
      <c r="DD11" s="41"/>
      <c r="DE11" s="41"/>
      <c r="DF11" s="41"/>
      <c r="DG11" s="41"/>
      <c r="DH11" s="41"/>
      <c r="DI11" s="41">
        <v>43.3</v>
      </c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>
        <v>1.3</v>
      </c>
      <c r="DV11" s="41"/>
      <c r="DW11" s="41"/>
      <c r="DX11" s="41"/>
      <c r="DY11" s="41"/>
      <c r="DZ11" s="41"/>
      <c r="EA11" s="41"/>
      <c r="EB11" s="41"/>
      <c r="EC11" s="41"/>
      <c r="ED11" s="41"/>
      <c r="EE11" s="41">
        <v>172.1</v>
      </c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>
        <f>SUM(AH11:EO11)</f>
        <v>412.5</v>
      </c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SUM(AH6+AH11)</f>
        <v>3415.6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SUM(BG6+BG11)</f>
        <v>1140.8999999999999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SUM(BQ6+BQ11)</f>
        <v>56.199999999999996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f>SUM(CN6+CN11)</f>
        <v>0.1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SUM(CY6+CY11)</f>
        <v>42.8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SUM(DI6+DI11)</f>
        <v>7878.400000000001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SUM(DU6+DU11)</f>
        <v>130.4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SUM(EE6+EE11)</f>
        <v>30701.699999999997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SUM(AH12:EO12)</f>
        <v>43366.1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60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'Н.Н1'!BE16+'Каз1 '!BE16:BS16+Сар1!BE16+'Сам РВП1'!BE16:BS16+Волг1!BE16+Вят1!BE16+Гор1!BE16+Чеб1!BE16+'Сам РГС1'!BE16:BS16+Бал1!BE16+Аст1!BE16+ИТЦ1!BE16+Упр1!BE16</f>
        <v>88813.2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f>'Н.Н1'!BT16+'Каз1 '!BT16:CH16+Сар1!BT16+'Сам РВП1'!BT16:CH16+Волг1!BT16+Вят1!BT16+Гор1!BT16+Чеб1!BT16+'Сам РГС1'!BT16:CH16+Бал1!BT16+Аст1!BT16+ИТЦ1!BT16+Упр1!BT16</f>
        <v>125421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BE16-BT16</f>
        <v>-36607.8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f>'Н.Н1'!BE17+'Каз1 '!BE17:BS17+Сар1!BE17+'Сам РВП1'!BE17:BS17+Волг1!BE17+Вят1!BE17+Гор1!BE17+Чеб1!BE17+'Сам РГС1'!BE17:BS17+Бал1!BE17+Аст1!BE17+ИТЦ1!BE17+Упр1!BE17</f>
        <v>88521.1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f>'Н.Н1'!BT17+'Каз1 '!BT17:CH17+Сар1!BT17+'Сам РВП1'!BT17:CH17+Волг1!BT17+Вят1!BT17+Гор1!BT17+Чеб1!BT17+'Сам РГС1'!BT17:CH17+Бал1!BT17+Аст1!BT17+ИТЦ1!BT17+Упр1!BT17</f>
        <v>125008.5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'Н.Н1'!CI17+'Каз1 '!CI17:DD17+Сар1!CI17+'Сам РВП1'!CI17:DD17+Волг1!CI17+Вят1!CI17+Гор1!CI17+Чеб1!CI17+'Сам РГС1'!CI17:DD17+Бал1!CI17+Аст1!CI17+ИТЦ1!CI17+Упр1!CI17</f>
        <v>-36487.399999999994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>
        <f>'Н.Н1'!BE18+'Каз1 '!BE18:BS18+Сар1!BE18+'Сам РВП1'!BE18:BS18+Волг1!BE18+Вят1!BE18+Гор1!BE18+Чеб1!BE18+'Сам РГС1'!BE18:BS18+Бал1!BE18+Аст1!BE18+ИТЦ1!BE18+Упр1!BE18</f>
        <v>0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>
        <f>'Н.Н1'!BT18+'Каз1 '!BT18:CH18+Сар1!BT18+'Сам РВП1'!BT18:CH18+Волг1!BT18+Вят1!BT18+Гор1!BT18+Чеб1!BT18+'Сам РГС1'!BT18:CH18+Бал1!BT18+Аст1!BT18+ИТЦ1!BT18+Упр1!BT18</f>
        <v>0</v>
      </c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32">
        <f aca="true" t="shared" si="0" ref="CI18:CI23">BE18-BT18</f>
        <v>0</v>
      </c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>
        <f>'Н.Н1'!BE19+'Каз1 '!BE19:BS19+Сар1!BE19+'Сам РВП1'!BE19:BS19+Волг1!BE19+Вят1!BE19+Гор1!BE19+Чеб1!BE19+'Сам РГС1'!BE19:BS19+Бал1!BE19+Аст1!BE19+ИТЦ1!BE19+Упр1!BE19</f>
        <v>0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>
        <f>'Н.Н1'!BT19+'Каз1 '!BT19:CH19+Сар1!BT19+'Сам РВП1'!BT19:CH19+Волг1!BT19+Вят1!BT19+Гор1!BT19+Чеб1!BT19+'Сам РГС1'!BT19:CH19+Бал1!BT19+Аст1!BT19+ИТЦ1!BT19+Упр1!BT19</f>
        <v>0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32">
        <f t="shared" si="0"/>
        <v>0</v>
      </c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>
        <f>'Н.Н1'!BE20+'Каз1 '!BE20:BS20+Сар1!BE20+'Сам РВП1'!BE20:BS20+Волг1!BE20+Вят1!BE20+Гор1!BE20+Чеб1!BE20+'Сам РГС1'!BE20:BS20+Бал1!BE20+Аст1!BE20+ИТЦ1!BE20+Упр1!BE20</f>
        <v>0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>
        <f>'Н.Н1'!BT20+'Каз1 '!BT20:CH20+Сар1!BT20+'Сам РВП1'!BT20:CH20+Волг1!BT20+Вят1!BT20+Гор1!BT20+Чеб1!BT20+'Сам РГС1'!BT20:CH20+Бал1!BT20+Аст1!BT20+ИТЦ1!BT20+Упр1!BT20</f>
        <v>0</v>
      </c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32">
        <f t="shared" si="0"/>
        <v>0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>
        <f>'Н.Н1'!BE21+'Каз1 '!BE21:BS21+Сар1!BE21+'Сам РВП1'!BE21:BS21+Волг1!BE21+Вят1!BE21+Гор1!BE21+Чеб1!BE21+'Сам РГС1'!BE21:BS21+Бал1!BE21+Аст1!BE21+ИТЦ1!BE21+Упр1!BE21</f>
        <v>0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>
        <f>'Н.Н1'!BT21+'Каз1 '!BT21:CH21+Сар1!BT21+'Сам РВП1'!BT21:CH21+Волг1!BT21+Вят1!BT21+Гор1!BT21+Чеб1!BT21+'Сам РГС1'!BT21:CH21+Бал1!BT21+Аст1!BT21+ИТЦ1!BT21+Упр1!BT21</f>
        <v>0</v>
      </c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32">
        <f t="shared" si="0"/>
        <v>0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>
        <f>'Н.Н1'!BE22+'Каз1 '!BE22:BS22+Сар1!BE22+'Сам РВП1'!BE22:BS22+Волг1!BE22+Вят1!BE22+Гор1!BE22+Чеб1!BE22+'Сам РГС1'!BE22:BS22+Бал1!BE22+Аст1!BE22+ИТЦ1!BE22+Упр1!BE22</f>
        <v>292.1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>
        <f>'Н.Н1'!BT22+'Каз1 '!BT22:CH22+Сар1!BT22+'Сам РВП1'!BT22:CH22+Волг1!BT22+Вят1!BT22+Гор1!BT22+Чеб1!BT22+'Сам РГС1'!BT22:CH22+Бал1!BT22+Аст1!BT22+ИТЦ1!BT22+Упр1!BT22</f>
        <v>412.5</v>
      </c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32">
        <f t="shared" si="0"/>
        <v>-120.39999999999998</v>
      </c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>
        <f>'Н.Н1'!BE23+'Каз1 '!BE23:BS23+Сар1!BE23+'Сам РВП1'!BE23:BS23+Волг1!BE23+Вят1!BE23+Гор1!BE23+Чеб1!BE23+'Сам РГС1'!BE23:BS23+Бал1!BE23+Аст1!BE23+ИТЦ1!BE23+Упр1!BE23</f>
        <v>0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>
        <f>'Н.Н1'!BT23+'Каз1 '!BT23:CH23+Сар1!BT23+'Сам РВП1'!BT23:CH23+Волг1!BT23+Вят1!BT23+Гор1!BT23+Чеб1!BT23+'Сам РГС1'!BT23:CH23+Бал1!BT23+Аст1!BT23+ИТЦ1!BT23+Упр1!BT23</f>
        <v>0</v>
      </c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32">
        <f t="shared" si="0"/>
        <v>0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'Н.Н1'!BE24+'Каз1 '!BE24:BS24+Сар1!BE24+'Сам РВП1'!BE24:BS24+Волг1!BE24+Вят1!BE24+Гор1!BE24+Чеб1!BE24+'Сам РГС1'!BE24:BS24+Бал1!BE24+Аст1!BE24+ИТЦ1!BE24+Упр1!BE24</f>
        <v>88813.2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'Н.Н1'!BT24+'Каз1 '!BT24:CH24+Сар1!BT24+'Сам РВП1'!BT24:CH24+Волг1!BT24+Вят1!BT24+Гор1!BT24+Чеб1!BT24+'Сам РГС1'!BT24:CH24+Бал1!BT24+Аст1!BT24+ИТЦ1!BT24+Упр1!BT24</f>
        <v>125421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'Н.Н1'!CI24+'Каз1 '!CI24:DD24+Сар1!CI24+'Сам РВП1'!CI24:DD24+Волг1!CI24+Вят1!CI24+Гор1!CI24+Чеб1!CI24+'Сам РГС1'!CI24:DD24+Бал1!CI24+Аст1!CI24+ИТЦ1!CI24+Упр1!CI24</f>
        <v>-36607.799999999996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zoomScalePageLayoutView="0" workbookViewId="0" topLeftCell="A1">
      <selection activeCell="EE12" sqref="EE12:EO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f>'Н.Н2'!AH6+'Каз2 '!AH6:AQ6+Волг2!AH6+'Сам РВП2'!AH6:AQ6+'Сар2  '!AH6:AQ6+Вят2!AH6+Гор2!AH6+Чеб2!AH6+'Сам РГС2'!AH6:AQ6+Бал2!AH6+'Аст2 '!AH6:AQ6+ИТЦ2!AH6+'Упр2 '!AH6:AQ6</f>
        <v>44655.700000000004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f>'Н.Н2'!BG6+'Каз2 '!BG6:BP6+Волг2!BG6+'Сам РВП2'!BG6:BP6+'Сар2  '!BG6:BP6+Вят2!BG6+Гор2!BG6+Чеб2!BG6+'Сам РГС2'!BG6:BP6+Бал2!BG6+'Аст2 '!BG6:BP6+ИТЦ2!BG6+'Упр2 '!BG6:BP6</f>
        <v>14111.900000000001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f>'Н.Н2'!BQ6+'Каз2 '!BQ6:CA6+'Сар2  '!BQ6:CA6+'Сам РВП2'!BQ6:CA6+Волг2!BQ6+Вят2!BQ6+Гор2!BQ6+Чеб2!BQ6+'Сам РГС2'!BQ6:CA6+Бал2!BQ6+'Аст2 '!BQ6:CA6+ИТЦ2!BQ6+'Упр2 '!BQ6:CA6</f>
        <v>385.4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>
        <f>'Н.Н2'!CN6+'Каз2 '!CN6:CX6+'Сар2  '!CN6:CX6+'Сам РВП2'!CN6:CX6+Волг2!CN6+Вят2!CN6+Гор2!CN6+Чеб2!CN6+'Сам РГС2'!CN6:CX6+Бал2!CN6+'Аст2 '!CN6:CX6+ИТЦ2!CN6+'Упр2 '!CN6:CX6</f>
        <v>28.5</v>
      </c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f>'Н.Н2'!CY6+'Каз2 '!CY6:DH6+'Сар2  '!CY6:DH6+'Сам РВП2'!CY6:DH6+Волг2!CY6+Вят2!CY6+Гор2!CY6+Чеб2!CY6+'Сам РГС2'!CY6:DH6+Бал2!CY6+'Аст2 '!CY6:DH6+ИТЦ2!CY6+'Упр2 '!CY6:DH6</f>
        <v>134.6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f>'Н.Н2'!DI6+'Каз2 '!DI6:DT6+'Сар2  '!DI6:DT6+'Сам РВП2'!DI6:DT6+Волг2!DI6+Вят2!DI6+Гор2!DI6+Чеб2!DI6+'Сам РГС2'!DI6:DT6+Бал2!DI6+'Аст2 '!DI6:DT6+ИТЦ2!DI6+'Упр2 '!DI6:DT6</f>
        <v>13132.7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f>'Н.Н2'!DU6+'Каз2 '!DU6:ED6+'Сар2  '!DU6:ED6+'Сам РВП2'!DU6:ED6+Волг2!DU6+Вят2!DU6+Гор2!DU6+Чеб2!DU6+'Сам РГС2'!DU6:ED6+Бал2!DU6+'Аст2 '!DU6:ED6+ИТЦ2!DU6+'Упр2 '!DU6:ED6</f>
        <v>408.4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f>'Н.Н2'!EE6+'Каз2 '!EE6:EO6+'Сар2  '!EE6:EO6+'Сам РВП2'!EE6:EO6+Волг2!EE6+Вят2!EE6+Гор2!EE6+Чеб2!EE6+'Сам РГС2'!EE6:EO6+Бал2!EE6+'Аст2 '!EE6:EO6+ИТЦ2!EE6+'Упр2 '!EE6:EO6</f>
        <v>52151.3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'Н.Н2'!FA6+'Каз2 '!FA6:FK6+'Сар2  '!FA6:FK6+'Сам РВП2'!FA6:FK6+Волг2!FA6+Вят2!FA6+Гор2!FA6+Чеб2!FA6+'Сам РГС2'!FA6:FK6+Бал2!FA6+'Аст2 '!FA6:FK6+ИТЦ2!FA6+'Упр2 '!FA6:FK6</f>
        <v>125008.5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>
        <f>'Н.Н2'!AH11+'Каз2 '!AH11:AQ11+Волг2!AH11+'Сам РВП2'!AH11:AQ11+'Сар2  '!AH11:AQ11+Вят2!AH11+Гор2!AH11+Чеб2!AH11+'Сам РГС2'!AH11:AQ11+Бал2!AH11+'Аст2 '!AH11:AQ11+ИТЦ2!AH11+'Упр2 '!AH11:AQ11</f>
        <v>147.4</v>
      </c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>
        <f>'Н.Н2'!BG11+'Каз2 '!BG11:BP11+Волг2!BG11+'Сам РВП2'!BG11:BP11+'Сар2  '!BG11:BP11+Вят2!BG11+Гор2!BG11+Чеб2!BG11+'Сам РГС2'!BG11:BP11+Бал2!BG11+'Аст2 '!BG11:BP11+ИТЦ2!BG11+'Упр2 '!BG11:BP11</f>
        <v>46.6</v>
      </c>
      <c r="BH11" s="41"/>
      <c r="BI11" s="41"/>
      <c r="BJ11" s="41"/>
      <c r="BK11" s="41"/>
      <c r="BL11" s="41"/>
      <c r="BM11" s="41"/>
      <c r="BN11" s="41"/>
      <c r="BO11" s="41"/>
      <c r="BP11" s="41"/>
      <c r="BQ11" s="41">
        <f>'Н.Н2'!BQ11+'Каз2 '!BQ11:CA11+'Сар2  '!BQ11:CA11+'Сам РВП2'!BQ11:CA11+Волг2!BQ11+Вят2!BQ11+Гор2!BQ11+Чеб2!BQ11+'Сам РГС2'!BQ11:CA11+Бал2!BQ11+'Аст2 '!BQ11:CA11+ИТЦ2!BQ11+'Упр2 '!BQ11:CA11</f>
        <v>1.3</v>
      </c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>
        <f>'Н.Н2'!CN11+'Каз2 '!CN11:CX11+'Сар2  '!CN11:CX11+'Сам РВП2'!CN11:CX11+Волг2!CN11+Вят2!CN11+Гор2!CN11+Чеб2!CN11+'Сам РГС2'!CN11:CX11+Бал2!CN11+'Аст2 '!CN11:CX11+ИТЦ2!CN11+'Упр2 '!CN11:CX11</f>
        <v>0.1</v>
      </c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>
        <f>'Н.Н2'!CY11+'Каз2 '!CY11:DH11+'Сар2  '!CY11:DH11+'Сам РВП2'!CY11:DH11+Волг2!CY11+Вят2!CY11+Гор2!CY11+Чеб2!CY11+'Сам РГС2'!CY11:DH11+Бал2!CY11+'Аст2 '!CY11:DH11+ИТЦ2!CY11+'Упр2 '!CY11:DH11</f>
        <v>0.4</v>
      </c>
      <c r="CZ11" s="41"/>
      <c r="DA11" s="41"/>
      <c r="DB11" s="41"/>
      <c r="DC11" s="41"/>
      <c r="DD11" s="41"/>
      <c r="DE11" s="41"/>
      <c r="DF11" s="41"/>
      <c r="DG11" s="41"/>
      <c r="DH11" s="41"/>
      <c r="DI11" s="41">
        <f>'Н.Н2'!DI11+'Каз2 '!DI11:DT11+'Сар2  '!DI11:DT11+'Сам РВП2'!DI11:DT11+Волг2!DI11+Вят2!DI11+Гор2!DI11+Чеб2!DI11+'Сам РГС2'!DI11:DT11+Бал2!DI11+'Аст2 '!DI11:DT11+ИТЦ2!DI11+'Упр2 '!DI11:DT11</f>
        <v>43.3</v>
      </c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>
        <f>'Н.Н2'!DU11+'Каз2 '!DU11:ED11+'Сар2  '!DU11:ED11+'Сам РВП2'!DU11:ED11+Волг2!DU11+Вят2!DU11+Гор2!DU11+Чеб2!DU11+'Сам РГС2'!DU11:ED11+Бал2!DU11+'Аст2 '!DU11:ED11+ИТЦ2!DU11+'Упр2 '!DU11:ED11</f>
        <v>1.3</v>
      </c>
      <c r="DV11" s="41"/>
      <c r="DW11" s="41"/>
      <c r="DX11" s="41"/>
      <c r="DY11" s="41"/>
      <c r="DZ11" s="41"/>
      <c r="EA11" s="41"/>
      <c r="EB11" s="41"/>
      <c r="EC11" s="41"/>
      <c r="ED11" s="41"/>
      <c r="EE11" s="41">
        <f>'Н.Н2'!EE11+'Каз2 '!EE11:EO11+'Сар2  '!EE11:EO11+'Сам РВП2'!EE11:EO11+Волг2!EE11+Вят2!EE11+Гор2!EE11+Чеб2!EE11+'Сам РГС2'!EE11:EO11+Бал2!EE11+'Аст2 '!EE11:EO11+ИТЦ2!EE11+'Упр2 '!EE11:EO11</f>
        <v>172.1</v>
      </c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>
        <f>'Н.Н2'!FA11+'Каз2 '!FA11:FK11+'Сар2  '!FA11:FK11+'Сам РВП2'!FA11:FK11+Волг2!FA11+Вят2!FA11+Гор2!FA11+Чеб2!FA11+'Сам РГС2'!FA11:FK11+Бал2!FA11+'Аст2 '!FA11:FK11+ИТЦ2!FA11+'Упр2 '!FA11:FK11</f>
        <v>412.5</v>
      </c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f>'Н.Н2'!AH12+'Каз2 '!AH12:AQ12+Волг2!AH12+'Сам РВП2'!AH12:AQ12+'Сар2  '!AH12:AQ12+Вят2!AH12+Гор2!AH12+Чеб2!AH12+'Сам РГС2'!AH12:AQ12+Бал2!AH12+'Аст2 '!AH12:AQ12+ИТЦ2!AH12+'Упр2 '!AH12:AQ12</f>
        <v>44803.100000000006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f>'Н.Н2'!BG12+'Каз2 '!BG12:BP12+Волг2!BG12+'Сам РВП2'!BG12:BP12+'Сар2  '!BG12:BP12+Вят2!BG12+Гор2!BG12+Чеб2!BG12+'Сам РГС2'!BG12:BP12+Бал2!BG12+'Аст2 '!BG12:BP12+ИТЦ2!BG12+'Упр2 '!BG12:BP12</f>
        <v>14158.500000000002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f>'Н.Н2'!BQ12+'Каз2 '!BQ12:CA12+'Сар2  '!BQ12:CA12+'Сам РВП2'!BQ12:CA12+Волг2!BQ12+Вят2!BQ12+Гор2!BQ12+Чеб2!BQ12+'Сам РГС2'!BQ12:CA12+Бал2!BQ12+'Аст2 '!BQ12:CA12+ИТЦ2!BQ12+'Упр2 '!BQ12:CA12</f>
        <v>386.7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f>'Н.Н2'!CN12+'Каз2 '!CN12:CX12+'Сар2  '!CN12:CX12+'Сам РВП2'!CN12:CX12+Волг2!CN12+Вят2!CN12+Гор2!CN12+Чеб2!CN12+'Сам РГС2'!CN12:CX12+Бал2!CN12+'Аст2 '!CN12:CX12+ИТЦ2!CN12+'Упр2 '!CN12:CX12</f>
        <v>28.6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f>'Н.Н2'!CY12+'Каз2 '!CY12:DH12+'Сар2  '!CY12:DH12+'Сам РВП2'!CY12:DH12+Волг2!CY12+Вят2!CY12+Гор2!CY12+Чеб2!CY12+'Сам РГС2'!CY12:DH12+Бал2!CY12+'Аст2 '!CY12:DH12+ИТЦ2!CY12+'Упр2 '!CY12:DH12</f>
        <v>135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f>'Н.Н2'!DI12+'Каз2 '!DI12:DT12+'Сар2  '!DI12:DT12+'Сам РВП2'!DI12:DT12+Волг2!DI12+Вят2!DI12+Гор2!DI12+Чеб2!DI12+'Сам РГС2'!DI12:DT12+Бал2!DI12+'Аст2 '!DI12:DT12+ИТЦ2!DI12+'Упр2 '!DI12:DT12</f>
        <v>13176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f>'Н.Н2'!DU12+'Каз2 '!DU12:ED12+'Сар2  '!DU12:ED12+'Сам РВП2'!DU12:ED12+Волг2!DU12+Вят2!DU12+Гор2!DU12+Чеб2!DU12+'Сам РГС2'!DU12:ED12+Бал2!DU12+'Аст2 '!DU12:ED12+ИТЦ2!DU12+'Упр2 '!DU12:ED12</f>
        <v>409.69999999999993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f>'Н.Н2'!EE12+'Каз2 '!EE12:EO12+'Сар2  '!EE12:EO12+'Сам РВП2'!EE12:EO12+Волг2!EE12+Вят2!EE12+Гор2!EE12+Чеб2!EE12+'Сам РГС2'!EE12:EO12+Бал2!EE12+'Аст2 '!EE12:EO12+ИТЦ2!EE12+'Упр2 '!EE12:EO12</f>
        <v>52323.399999999994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'Н.Н2'!FA12+'Каз2 '!FA12:FK12+'Сар2  '!FA12:FK12+'Сам РВП2'!FA12:FK12+Волг2!FA12+Вят2!FA12+Гор2!FA12+Чеб2!FA12+'Сам РГС2'!FA12:FK12+Бал2!FA12+'Аст2 '!FA12:FK12+ИТЦ2!FA12+'Упр2 '!FA12:FK12</f>
        <v>125421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47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7545.6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9869.3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-2323.7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7545.6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9869.3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-2323.7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8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v>7545.6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9869.3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-2323.7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AH6" sqref="AH6:AQ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5789.5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1692.3</v>
      </c>
      <c r="BH6" s="41"/>
      <c r="BI6" s="41"/>
      <c r="BJ6" s="41"/>
      <c r="BK6" s="41"/>
      <c r="BL6" s="41"/>
      <c r="BM6" s="41"/>
      <c r="BN6" s="41"/>
      <c r="BO6" s="41"/>
      <c r="BP6" s="41"/>
      <c r="BQ6" s="41">
        <v>35.1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>
        <v>2.4</v>
      </c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>
        <v>4.3</v>
      </c>
      <c r="CZ6" s="41"/>
      <c r="DA6" s="41"/>
      <c r="DB6" s="41"/>
      <c r="DC6" s="41"/>
      <c r="DD6" s="41"/>
      <c r="DE6" s="41"/>
      <c r="DF6" s="41"/>
      <c r="DG6" s="41"/>
      <c r="DH6" s="41"/>
      <c r="DI6" s="41">
        <v>697.1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>
        <v>3.3</v>
      </c>
      <c r="DV6" s="41"/>
      <c r="DW6" s="41"/>
      <c r="DX6" s="41"/>
      <c r="DY6" s="41"/>
      <c r="DZ6" s="41"/>
      <c r="EA6" s="41"/>
      <c r="EB6" s="41"/>
      <c r="EC6" s="41"/>
      <c r="ED6" s="41"/>
      <c r="EE6" s="41">
        <v>1645.3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f>SUM(AH6:EZ6)</f>
        <v>9869.3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5789.5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1692.3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>
        <v>35.1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v>2.4</v>
      </c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>
        <v>4.3</v>
      </c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697.1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>
        <v>3.3</v>
      </c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1645.3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f>SUM(AH12:EZ12)</f>
        <v>9869.3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10.5" customHeight="1"/>
    <row r="19" ht="1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7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48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1393.3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1608.4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-215.1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1393.3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1608.4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-215.1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32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32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32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v>1393.3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1608.4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-215.1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BG6" sqref="BG6:BP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708.2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223.3</v>
      </c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8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668.9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1608.4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708.2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223.3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8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668.9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1608.4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49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v>1205.2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2827.9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v>-1622.7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1205.2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2827.9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v>-1622.7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v>1205.2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2827.9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v>-1622.7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E1">
      <selection activeCell="BG6" sqref="BG6:BP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</row>
    <row r="2" ht="6" customHeight="1"/>
    <row r="3" spans="1:167" s="1" customFormat="1" ht="27" customHeight="1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50" t="s">
        <v>12</v>
      </c>
      <c r="AI3" s="51"/>
      <c r="AJ3" s="51"/>
      <c r="AK3" s="51"/>
      <c r="AL3" s="51"/>
      <c r="AM3" s="51"/>
      <c r="AN3" s="51"/>
      <c r="AO3" s="51"/>
      <c r="AP3" s="51"/>
      <c r="AQ3" s="52"/>
      <c r="AR3" s="50" t="s">
        <v>13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2"/>
      <c r="BG3" s="50" t="s">
        <v>20</v>
      </c>
      <c r="BH3" s="51"/>
      <c r="BI3" s="51"/>
      <c r="BJ3" s="51"/>
      <c r="BK3" s="51"/>
      <c r="BL3" s="51"/>
      <c r="BM3" s="51"/>
      <c r="BN3" s="51"/>
      <c r="BO3" s="51"/>
      <c r="BP3" s="52"/>
      <c r="BQ3" s="50" t="s">
        <v>21</v>
      </c>
      <c r="BR3" s="51"/>
      <c r="BS3" s="51"/>
      <c r="BT3" s="51"/>
      <c r="BU3" s="51"/>
      <c r="BV3" s="51"/>
      <c r="BW3" s="51"/>
      <c r="BX3" s="51"/>
      <c r="BY3" s="51"/>
      <c r="BZ3" s="51"/>
      <c r="CA3" s="52"/>
      <c r="CB3" s="50" t="s">
        <v>14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2"/>
      <c r="CN3" s="50" t="s">
        <v>19</v>
      </c>
      <c r="CO3" s="51"/>
      <c r="CP3" s="51"/>
      <c r="CQ3" s="51"/>
      <c r="CR3" s="51"/>
      <c r="CS3" s="51"/>
      <c r="CT3" s="51"/>
      <c r="CU3" s="51"/>
      <c r="CV3" s="51"/>
      <c r="CW3" s="51"/>
      <c r="CX3" s="52"/>
      <c r="CY3" s="50" t="s">
        <v>22</v>
      </c>
      <c r="CZ3" s="51"/>
      <c r="DA3" s="51"/>
      <c r="DB3" s="51"/>
      <c r="DC3" s="51"/>
      <c r="DD3" s="51"/>
      <c r="DE3" s="51"/>
      <c r="DF3" s="51"/>
      <c r="DG3" s="51"/>
      <c r="DH3" s="52"/>
      <c r="DI3" s="50" t="s">
        <v>44</v>
      </c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2"/>
      <c r="DU3" s="50" t="s">
        <v>18</v>
      </c>
      <c r="DV3" s="51"/>
      <c r="DW3" s="51"/>
      <c r="DX3" s="51"/>
      <c r="DY3" s="51"/>
      <c r="DZ3" s="51"/>
      <c r="EA3" s="51"/>
      <c r="EB3" s="51"/>
      <c r="EC3" s="51"/>
      <c r="ED3" s="52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43"/>
      <c r="FA3" s="50" t="s">
        <v>17</v>
      </c>
      <c r="FB3" s="51"/>
      <c r="FC3" s="51"/>
      <c r="FD3" s="51"/>
      <c r="FE3" s="51"/>
      <c r="FF3" s="51"/>
      <c r="FG3" s="51"/>
      <c r="FH3" s="51"/>
      <c r="FI3" s="51"/>
      <c r="FJ3" s="51"/>
      <c r="FK3" s="52"/>
    </row>
    <row r="4" spans="1:167" s="17" customFormat="1" ht="60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  <c r="AH4" s="53"/>
      <c r="AI4" s="54"/>
      <c r="AJ4" s="54"/>
      <c r="AK4" s="54"/>
      <c r="AL4" s="54"/>
      <c r="AM4" s="54"/>
      <c r="AN4" s="54"/>
      <c r="AO4" s="54"/>
      <c r="AP4" s="54"/>
      <c r="AQ4" s="55"/>
      <c r="AR4" s="53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5"/>
      <c r="BG4" s="53"/>
      <c r="BH4" s="54"/>
      <c r="BI4" s="54"/>
      <c r="BJ4" s="54"/>
      <c r="BK4" s="54"/>
      <c r="BL4" s="54"/>
      <c r="BM4" s="54"/>
      <c r="BN4" s="54"/>
      <c r="BO4" s="54"/>
      <c r="BP4" s="55"/>
      <c r="BQ4" s="53"/>
      <c r="BR4" s="54"/>
      <c r="BS4" s="54"/>
      <c r="BT4" s="54"/>
      <c r="BU4" s="54"/>
      <c r="BV4" s="54"/>
      <c r="BW4" s="54"/>
      <c r="BX4" s="54"/>
      <c r="BY4" s="54"/>
      <c r="BZ4" s="54"/>
      <c r="CA4" s="55"/>
      <c r="CB4" s="53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53"/>
      <c r="CO4" s="54"/>
      <c r="CP4" s="54"/>
      <c r="CQ4" s="54"/>
      <c r="CR4" s="54"/>
      <c r="CS4" s="54"/>
      <c r="CT4" s="54"/>
      <c r="CU4" s="54"/>
      <c r="CV4" s="54"/>
      <c r="CW4" s="54"/>
      <c r="CX4" s="55"/>
      <c r="CY4" s="53"/>
      <c r="CZ4" s="54"/>
      <c r="DA4" s="54"/>
      <c r="DB4" s="54"/>
      <c r="DC4" s="54"/>
      <c r="DD4" s="54"/>
      <c r="DE4" s="54"/>
      <c r="DF4" s="54"/>
      <c r="DG4" s="54"/>
      <c r="DH4" s="55"/>
      <c r="DI4" s="53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  <c r="DU4" s="53"/>
      <c r="DV4" s="54"/>
      <c r="DW4" s="54"/>
      <c r="DX4" s="54"/>
      <c r="DY4" s="54"/>
      <c r="DZ4" s="54"/>
      <c r="EA4" s="54"/>
      <c r="EB4" s="54"/>
      <c r="EC4" s="54"/>
      <c r="ED4" s="55"/>
      <c r="EE4" s="43" t="s">
        <v>16</v>
      </c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3" t="s">
        <v>23</v>
      </c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53"/>
      <c r="FB4" s="54"/>
      <c r="FC4" s="54"/>
      <c r="FD4" s="54"/>
      <c r="FE4" s="54"/>
      <c r="FF4" s="54"/>
      <c r="FG4" s="54"/>
      <c r="FH4" s="54"/>
      <c r="FI4" s="54"/>
      <c r="FJ4" s="54"/>
      <c r="FK4" s="55"/>
    </row>
    <row r="5" spans="1:167" s="18" customFormat="1" ht="12.75" customHeight="1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42">
        <v>2</v>
      </c>
      <c r="AI5" s="42"/>
      <c r="AJ5" s="42"/>
      <c r="AK5" s="42"/>
      <c r="AL5" s="42"/>
      <c r="AM5" s="42"/>
      <c r="AN5" s="42"/>
      <c r="AO5" s="42"/>
      <c r="AP5" s="42"/>
      <c r="AQ5" s="42"/>
      <c r="AR5" s="42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>
        <v>4</v>
      </c>
      <c r="BH5" s="42"/>
      <c r="BI5" s="42"/>
      <c r="BJ5" s="42"/>
      <c r="BK5" s="42"/>
      <c r="BL5" s="42"/>
      <c r="BM5" s="42"/>
      <c r="BN5" s="42"/>
      <c r="BO5" s="42"/>
      <c r="BP5" s="42"/>
      <c r="BQ5" s="42">
        <v>5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>
        <v>6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>
        <v>7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>
        <v>8</v>
      </c>
      <c r="CZ5" s="42"/>
      <c r="DA5" s="42"/>
      <c r="DB5" s="42"/>
      <c r="DC5" s="42"/>
      <c r="DD5" s="42"/>
      <c r="DE5" s="42"/>
      <c r="DF5" s="42"/>
      <c r="DG5" s="42"/>
      <c r="DH5" s="42"/>
      <c r="DI5" s="42">
        <v>9</v>
      </c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>
        <v>10</v>
      </c>
      <c r="DV5" s="42"/>
      <c r="DW5" s="42"/>
      <c r="DX5" s="42"/>
      <c r="DY5" s="42"/>
      <c r="DZ5" s="42"/>
      <c r="EA5" s="42"/>
      <c r="EB5" s="42"/>
      <c r="EC5" s="42"/>
      <c r="ED5" s="42"/>
      <c r="EE5" s="42">
        <v>11</v>
      </c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>
        <v>12</v>
      </c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>
        <v>13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2" customFormat="1" ht="39" customHeight="1">
      <c r="A6" s="3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1">
        <v>662.3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>
        <v>216.4</v>
      </c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>
        <v>252.5</v>
      </c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>
        <v>1696.7</v>
      </c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>
        <v>2827.9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7" spans="1:167" s="2" customFormat="1" ht="52.5" customHeight="1">
      <c r="A7" s="3"/>
      <c r="B7" s="45" t="s">
        <v>36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</row>
    <row r="8" spans="1:167" s="2" customFormat="1" ht="27" customHeight="1">
      <c r="A8" s="3"/>
      <c r="B8" s="45" t="s">
        <v>37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2" customFormat="1" ht="27" customHeight="1">
      <c r="A9" s="3"/>
      <c r="B9" s="45" t="s">
        <v>38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2" customFormat="1" ht="39" customHeight="1">
      <c r="A10" s="3"/>
      <c r="B10" s="45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2" customFormat="1" ht="39" customHeight="1">
      <c r="A11" s="3"/>
      <c r="B11" s="45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2" customFormat="1" ht="105.75" customHeight="1">
      <c r="A12" s="3"/>
      <c r="B12" s="45" t="s">
        <v>43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1">
        <v>662.3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>
        <v>216.4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>
        <v>252.5</v>
      </c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>
        <v>1696.7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>
        <v>2827.9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8" t="s">
        <v>45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="19" customFormat="1" ht="3" customHeight="1"/>
    <row r="16" ht="5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>
      <c r="A6" s="30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62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 t="s">
        <v>50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7" t="s">
        <v>3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4" t="s">
        <v>6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 t="s">
        <v>7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35" t="s">
        <v>8</v>
      </c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75" customHeight="1">
      <c r="A16" s="13"/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14"/>
      <c r="BE16" s="24">
        <f>SUM(BE17+BE18+BE19+BE20+BE21+BE22)</f>
        <v>2657.1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2806.6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>
        <f>SUM(BE16-BT16)</f>
        <v>-149.5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4">
        <v>2657.1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>
        <v>2806.6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>
        <f>SUM(BE17-BT17)</f>
        <v>-149.5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s="4" customFormat="1" ht="18" customHeight="1">
      <c r="A24" s="15"/>
      <c r="B24" s="40" t="s">
        <v>10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6"/>
      <c r="BE24" s="24">
        <f>SUM(BE16+BE23)</f>
        <v>2657.1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v>2806.6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SUM(BE24-BT24)</f>
        <v>-149.5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38" t="s">
        <v>45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Дергунов</cp:lastModifiedBy>
  <cp:lastPrinted>2015-03-03T07:21:31Z</cp:lastPrinted>
  <dcterms:created xsi:type="dcterms:W3CDTF">2011-01-11T10:25:48Z</dcterms:created>
  <dcterms:modified xsi:type="dcterms:W3CDTF">2017-05-02T10:28:35Z</dcterms:modified>
  <cp:category/>
  <cp:version/>
  <cp:contentType/>
  <cp:contentStatus/>
</cp:coreProperties>
</file>