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1400" tabRatio="844" firstSheet="1" activeTab="28"/>
  </bookViews>
  <sheets>
    <sheet name="Н.Н1" sheetId="1" r:id="rId1"/>
    <sheet name="Н.Н2" sheetId="2" r:id="rId2"/>
    <sheet name="Каз1 " sheetId="3" r:id="rId3"/>
    <sheet name="Каз2 " sheetId="4" r:id="rId4"/>
    <sheet name="Сар1" sheetId="5" r:id="rId5"/>
    <sheet name="Сар2  " sheetId="6" r:id="rId6"/>
    <sheet name="Сам РВП1" sheetId="7" r:id="rId7"/>
    <sheet name="Сам РВП2" sheetId="8" r:id="rId8"/>
    <sheet name="Волг1" sheetId="9" r:id="rId9"/>
    <sheet name="Волг2" sheetId="10" r:id="rId10"/>
    <sheet name="Вят1" sheetId="11" r:id="rId11"/>
    <sheet name="Вят2" sheetId="12" r:id="rId12"/>
    <sheet name="Гор1" sheetId="13" r:id="rId13"/>
    <sheet name="Гор2" sheetId="14" r:id="rId14"/>
    <sheet name="Чеб1" sheetId="15" r:id="rId15"/>
    <sheet name="Чеб2" sheetId="16" r:id="rId16"/>
    <sheet name="Сам РГС1" sheetId="17" r:id="rId17"/>
    <sheet name="Сам РГС2" sheetId="18" r:id="rId18"/>
    <sheet name="Бал1" sheetId="19" r:id="rId19"/>
    <sheet name="Бал2" sheetId="20" r:id="rId20"/>
    <sheet name="Аст1" sheetId="21" r:id="rId21"/>
    <sheet name="Аст2 " sheetId="22" r:id="rId22"/>
    <sheet name="ИТЦ1" sheetId="23" r:id="rId23"/>
    <sheet name="ИТЦ2" sheetId="24" r:id="rId24"/>
    <sheet name="Упр1" sheetId="25" r:id="rId25"/>
    <sheet name="Упр2 " sheetId="26" r:id="rId26"/>
    <sheet name="свод1" sheetId="27" r:id="rId27"/>
    <sheet name="свод2" sheetId="28" r:id="rId28"/>
    <sheet name="Лист1" sheetId="29" r:id="rId29"/>
  </sheets>
  <definedNames>
    <definedName name="_xlnm.Print_Area" localSheetId="20">'Аст1'!$A$1:$DD$30</definedName>
    <definedName name="_xlnm.Print_Area" localSheetId="21">'Аст2 '!$A$1:$FK$17</definedName>
    <definedName name="_xlnm.Print_Area" localSheetId="18">'Бал1'!$A$1:$DD$30</definedName>
    <definedName name="_xlnm.Print_Area" localSheetId="19">'Бал2'!$A$1:$FK$17</definedName>
    <definedName name="_xlnm.Print_Area" localSheetId="8">'Волг1'!$A$1:$DD$30</definedName>
    <definedName name="_xlnm.Print_Area" localSheetId="9">'Волг2'!$A$1:$FK$17</definedName>
    <definedName name="_xlnm.Print_Area" localSheetId="10">'Вят1'!$A$1:$DD$30</definedName>
    <definedName name="_xlnm.Print_Area" localSheetId="11">'Вят2'!$A$1:$FK$17</definedName>
    <definedName name="_xlnm.Print_Area" localSheetId="12">'Гор1'!$A$1:$DD$30</definedName>
    <definedName name="_xlnm.Print_Area" localSheetId="13">'Гор2'!$A$1:$FK$17</definedName>
    <definedName name="_xlnm.Print_Area" localSheetId="22">'ИТЦ1'!$A$1:$DD$32</definedName>
    <definedName name="_xlnm.Print_Area" localSheetId="23">'ИТЦ2'!$A$1:$FK$17</definedName>
    <definedName name="_xlnm.Print_Area" localSheetId="2">'Каз1 '!$A$1:$DD$36</definedName>
    <definedName name="_xlnm.Print_Area" localSheetId="3">'Каз2 '!$A$1:$FK$17</definedName>
    <definedName name="_xlnm.Print_Area" localSheetId="0">'Н.Н1'!$A$1:$DD$37</definedName>
    <definedName name="_xlnm.Print_Area" localSheetId="1">'Н.Н2'!$A$1:$FK$17</definedName>
    <definedName name="_xlnm.Print_Area" localSheetId="6">'Сам РВП1'!$A$1:$DD$31</definedName>
    <definedName name="_xlnm.Print_Area" localSheetId="7">'Сам РВП2'!$A$1:$FK$17</definedName>
    <definedName name="_xlnm.Print_Area" localSheetId="16">'Сам РГС1'!$A$1:$DD$30</definedName>
    <definedName name="_xlnm.Print_Area" localSheetId="17">'Сам РГС2'!$A$1:$FK$17</definedName>
    <definedName name="_xlnm.Print_Area" localSheetId="4">'Сар1'!$A$1:$DD$30</definedName>
    <definedName name="_xlnm.Print_Area" localSheetId="5">'Сар2  '!$A$1:$FK$17</definedName>
    <definedName name="_xlnm.Print_Area" localSheetId="26">'свод1'!$A$1:$DD$30</definedName>
    <definedName name="_xlnm.Print_Area" localSheetId="27">'свод2'!$A$1:$FK$17</definedName>
    <definedName name="_xlnm.Print_Area" localSheetId="24">'Упр1'!$A$1:$DD$30</definedName>
    <definedName name="_xlnm.Print_Area" localSheetId="25">'Упр2 '!$A$1:$FK$17</definedName>
    <definedName name="_xlnm.Print_Area" localSheetId="14">'Чеб1'!$A$1:$DD$30</definedName>
    <definedName name="_xlnm.Print_Area" localSheetId="15">'Чеб2'!$A$1:$FK$17</definedName>
  </definedNames>
  <calcPr fullCalcOnLoad="1"/>
</workbook>
</file>

<file path=xl/sharedStrings.xml><?xml version="1.0" encoding="utf-8"?>
<sst xmlns="http://schemas.openxmlformats.org/spreadsheetml/2006/main" count="670" uniqueCount="62">
  <si>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</si>
  <si>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</si>
  <si>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</si>
  <si>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</si>
  <si>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</si>
  <si>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</si>
  <si>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</si>
  <si>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</si>
  <si>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</si>
  <si>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</si>
  <si>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</si>
  <si>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</si>
  <si>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</si>
  <si>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</si>
  <si>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</si>
  <si>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</si>
  <si>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</si>
  <si>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</si>
  <si>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</si>
  <si>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</si>
  <si>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</si>
  <si>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</si>
  <si>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</si>
  <si>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</si>
  <si>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</si>
  <si>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</si>
  <si>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</si>
  <si>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</si>
  <si>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</si>
  <si>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</si>
  <si>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</si>
  <si>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</si>
  <si>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</si>
  <si>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</si>
  <si>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</si>
  <si>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</si>
  <si>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</si>
  <si>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</si>
  <si>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</si>
  <si>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</si>
  <si>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</si>
  <si>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</si>
  <si>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</si>
  <si>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</si>
  <si>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</si>
  <si>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</t>
    </r>
  </si>
  <si>
    <t>Нижегородский район водных путей и судоходства</t>
  </si>
  <si>
    <t>Казанский район водных путей и судоходства</t>
  </si>
  <si>
    <t>Саратовский район водных путей и судоходства</t>
  </si>
  <si>
    <t>Самарский район водных путей и судоходства</t>
  </si>
  <si>
    <t>Волгоградский район водных путей и судоходства</t>
  </si>
  <si>
    <t>Вятский район водных путей и судоходства</t>
  </si>
  <si>
    <t>Городецкий район гидротехнических сооружений  и судоходства</t>
  </si>
  <si>
    <t>Чебоксарский район гидротехнических сооружений и судоходства</t>
  </si>
  <si>
    <t>Самарский район гидротехнических сооружений и судоходства</t>
  </si>
  <si>
    <t>Балаковский район гидротехнических сооружений и судоходства</t>
  </si>
  <si>
    <t>Астраханский район гидротехнических сооружений и судоходства</t>
  </si>
  <si>
    <t>Информтехцентр</t>
  </si>
  <si>
    <t>Управление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</si>
  <si>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государством:</t>
    </r>
  </si>
  <si>
    <t>ФБУ "Администрация Волжского бассейна"</t>
  </si>
  <si>
    <t>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</si>
</sst>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2" borderId="0" xfId="0" applyFont="1" applyFill="1" applyAlignment="1">
      <alignment horizontal="left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4" fillId="32" borderId="13" xfId="0" applyFont="1" applyFill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46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5787.1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SUM(BT17:CH22)</f>
        <v>6423.1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-636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5787.1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6423.1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-636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8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32">
        <f>BE16+BE23</f>
        <v>5787.1</v>
      </c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4"/>
      <c r="BT24" s="32">
        <f>BT16+BT23</f>
        <v>6423.1</v>
      </c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4"/>
      <c r="CI24" s="24">
        <f>BE24-BT24</f>
        <v>-636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26.25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D1">
      <selection activeCell="DU12" sqref="DU12:ED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2654.5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833.3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16.3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223.1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53.6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705.3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4486.1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SUM(AH6:AQ11)</f>
        <v>2654.5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833.3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SUM(BQ6:CA11)</f>
        <v>16.3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223.1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f>SUM(DU6:ED11)</f>
        <v>53.6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705.3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SUM(AH12:EZ12)</f>
        <v>4486.1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7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51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342.7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SUM(BT17:CH22)</f>
        <v>534.2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-191.50000000000006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342.7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534.2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-191.50000000000006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342.7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BT16+BT23</f>
        <v>534.2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-191.50000000000006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A1">
      <selection activeCell="EE7" sqref="EE7:EO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243.1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72.4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0.2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42.1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>
        <v>176.4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534.2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SUM(AH6:AQ11)</f>
        <v>243.1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72.4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SUM(BQ6:CA11)</f>
        <v>0.2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42.1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176.4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SUM(AH12:EZ12)</f>
        <v>534.2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9.7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52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11907.9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SUM(BT17:CH22)</f>
        <v>14033.7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-2125.800000000001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11907.9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14033.7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-2125.800000000001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11907.9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BT16+BT23</f>
        <v>14033.7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-2125.800000000001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E1">
      <selection activeCell="EE7" sqref="EE7:EO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8092.6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2407.5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10.9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138.3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24.4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3360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14033.699999999999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SUM(AH6:AQ11)</f>
        <v>8092.6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2407.5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SUM(BQ6:CA11)</f>
        <v>10.9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138.3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f>SUM(DU6:ED11)</f>
        <v>24.4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3360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SUM(AH12:EZ12)</f>
        <v>14033.699999999999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10.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7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53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6111.1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SUM(BT17:CH22)</f>
        <v>9094.7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-2983.6000000000004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6111.1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9094.7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-2983.6000000000004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6111.1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BT16+BT23</f>
        <v>9094.7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-2983.6000000000004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H1">
      <selection activeCell="EE7" sqref="EE7:EO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4707.8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1403.8</v>
      </c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60.5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>
        <v>2922.6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9094.7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SUM(AH6:AQ11)</f>
        <v>4707.8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1403.8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60.5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2922.6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SUM(FA6:FK11)</f>
        <v>9094.7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8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54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9463.9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SUM(BT17:CH22)</f>
        <v>16470.9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-7007.000000000002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9463.9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16470.9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-7007.000000000002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9463.9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BT16+BT23</f>
        <v>16470.9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-7007.000000000002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C1">
      <selection activeCell="BQ6" sqref="BQ6:CA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6791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2152.2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16.7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v>2.9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v>233.4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>
        <v>7274.7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16470.9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SUM(AH6:AQ11)</f>
        <v>6791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2152.2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SUM(BQ6:CA11)</f>
        <v>16.7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f>SUM(CY6:DH11)</f>
        <v>2.9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233.4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7274.7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SUM(AH12:EZ12)</f>
        <v>16470.9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6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55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6257.3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SUM(BT17:CH22)</f>
        <v>9180.5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-2923.2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6257.3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9180.5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-2923.2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>
        <v>-2923.2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6257.3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BT16+BT23</f>
        <v>9180.5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-2923.2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9"/>
  <sheetViews>
    <sheetView view="pageBreakPreview" zoomScaleSheetLayoutView="100" zoomScalePageLayoutView="0" workbookViewId="0" topLeftCell="A1">
      <selection activeCell="BQ6" sqref="BQ6:CA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56">
        <v>3920.5</v>
      </c>
      <c r="AI6" s="56"/>
      <c r="AJ6" s="56"/>
      <c r="AK6" s="56"/>
      <c r="AL6" s="56"/>
      <c r="AM6" s="56"/>
      <c r="AN6" s="56"/>
      <c r="AO6" s="56"/>
      <c r="AP6" s="56"/>
      <c r="AQ6" s="56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1269.4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6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257.6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4.2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965.4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56">
        <f>SUM(AH6:EZ6)</f>
        <v>6423.099999999999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56">
        <f>SUM(AH6:AQ11)</f>
        <v>3920.5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41">
        <f>SUM(AR6:BF11)</f>
        <v>0</v>
      </c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1269.4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SUM(BQ6:CA11)</f>
        <v>6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>
        <f>SUM(CB6:CM11)</f>
        <v>0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>
        <f>SUM(CN6:CX11)</f>
        <v>0</v>
      </c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f>SUM(CY6:DH11)</f>
        <v>0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257.6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f>SUM(DU6:ED11)</f>
        <v>4.2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965.4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>
        <f>SUM(EP6:EZ11)</f>
        <v>0</v>
      </c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56">
        <f>SUM(AH12:EZ12)</f>
        <v>6423.099999999999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9.75" customHeight="1"/>
    <row r="19" ht="15">
      <c r="AC19" s="22"/>
    </row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A1">
      <selection activeCell="FA12" sqref="FA12:FK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4446.5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1427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8.4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221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30.1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3047.5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9180.5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SUM(AH6:AQ11)</f>
        <v>4446.5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1427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SUM(BQ6:CA11)</f>
        <v>8.4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221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f>SUM(DU6:ED11)</f>
        <v>30.1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3047.5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SUM(AH12:EZ12)</f>
        <v>9180.5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10.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56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3475.4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SUM(BT17:CH22)</f>
        <v>4723.8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-1248.4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3475.4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4723.8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-1248.4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3475.4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SUM(BT17:BT23)</f>
        <v>4723.8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SUM(CI17:CI23)</f>
        <v>-1248.4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J1">
      <selection activeCell="DI7" sqref="DI7:DT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2405.4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771.4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0.6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v>8.1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v>63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34.3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1441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4723.8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SUM(AH6:AQ11)</f>
        <v>2405.4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771.4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SUM(BQ6:CA11)</f>
        <v>0.6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f>SUM(CY6:DH11)</f>
        <v>8.1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63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f>SUM(DU6:ED11)</f>
        <v>34.3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1441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SUM(AH12:EZ12)</f>
        <v>4723.8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57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13320.5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60">
        <f>SUM(BT17:CH22)</f>
        <v>19645.4</v>
      </c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>
        <f>BE16-BT16</f>
        <v>-6324.9000000000015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13320.5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60">
        <v>19645.4</v>
      </c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>
        <f>BE17-BT17</f>
        <v>-6324.9000000000015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13320.5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60">
        <f>BT16+BT23</f>
        <v>19645.4</v>
      </c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24">
        <f>BE24-BT24</f>
        <v>-6324.9000000000015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E1">
      <selection activeCell="DI6" sqref="DI6:DT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8328.8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2841.7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246.4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>
        <v>142.6</v>
      </c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v>72.3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v>3567.5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338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4108.1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19645.4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SUM(AH6:AQ11)</f>
        <v>8328.8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2841.7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SUM(BQ6:CA11)</f>
        <v>246.4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>
        <f>SUM(CN6:CX11)</f>
        <v>142.6</v>
      </c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f>SUM(CY6:DH11)</f>
        <v>72.3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3567.5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f>SUM(DU6:ED11)</f>
        <v>338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4108.1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SUM(AH12:EZ12)</f>
        <v>19645.4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58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29149.2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SUM(BT17:CH22)</f>
        <v>25271.9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3877.2999999999993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27666.2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23404.9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4261.299999999999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>
        <v>1483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>
        <v>1867</v>
      </c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>
        <f>BE22-BT22</f>
        <v>-384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29149.2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SUM(BT16)</f>
        <v>25271.9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3877.2999999999993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K14"/>
  <sheetViews>
    <sheetView view="pageBreakPreview" zoomScaleSheetLayoutView="100" zoomScalePageLayoutView="0" workbookViewId="0" topLeftCell="A1">
      <selection activeCell="DU7" sqref="DU7:ED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3574.9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1149.6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37.4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>
        <v>8.7</v>
      </c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v>17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v>9146.2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123.9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9347.2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SUM(AH6:EO6)</f>
        <v>23404.9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>
        <v>795.9</v>
      </c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>
        <v>252.3</v>
      </c>
      <c r="BH11" s="41"/>
      <c r="BI11" s="41"/>
      <c r="BJ11" s="41"/>
      <c r="BK11" s="41"/>
      <c r="BL11" s="41"/>
      <c r="BM11" s="41"/>
      <c r="BN11" s="41"/>
      <c r="BO11" s="41"/>
      <c r="BP11" s="41"/>
      <c r="BQ11" s="41">
        <v>5.8</v>
      </c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>
        <v>0.1</v>
      </c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>
        <v>1.5</v>
      </c>
      <c r="CZ11" s="41"/>
      <c r="DA11" s="41"/>
      <c r="DB11" s="41"/>
      <c r="DC11" s="41"/>
      <c r="DD11" s="41"/>
      <c r="DE11" s="41"/>
      <c r="DF11" s="41"/>
      <c r="DG11" s="41"/>
      <c r="DH11" s="41"/>
      <c r="DI11" s="41">
        <v>220.7</v>
      </c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>
        <v>10</v>
      </c>
      <c r="DV11" s="41"/>
      <c r="DW11" s="41"/>
      <c r="DX11" s="41"/>
      <c r="DY11" s="41"/>
      <c r="DZ11" s="41"/>
      <c r="EA11" s="41"/>
      <c r="EB11" s="41"/>
      <c r="EC11" s="41"/>
      <c r="ED11" s="41"/>
      <c r="EE11" s="41">
        <v>580.7</v>
      </c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>
        <f>SUM(AH11:EO11)</f>
        <v>1867</v>
      </c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SUM(AH6:AQ11)</f>
        <v>4370.8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1401.8999999999999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SUM(BQ6:CA11)</f>
        <v>43.199999999999996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>
        <f>SUM(CN6:CX11)</f>
        <v>8.799999999999999</v>
      </c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f>SUM(CY6:DH11)</f>
        <v>18.5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9366.900000000001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f>SUM(DU6:ED11)</f>
        <v>133.9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9927.900000000001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SUM(FA6:FK11)</f>
        <v>25271.9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8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60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'Н.Н1'!BE16+'Каз1 '!BE16:BS16+Сар1!BE16+'Сам РВП1'!BE16:BS16+Волг1!BE16+Вят1!BE16+Гор1!BE16+Чеб1!BE16+'Сам РГС1'!BE16:BS16+Бал1!BE16+Аст1!BE16+ИТЦ1!BE16+Упр1!BE16</f>
        <v>100567.6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'Н.Н1'!BT16+'Каз1 '!BT16:CH16+Сар1!BT16+'Сам РВП1'!BT16:CH16+Волг1!BT16+Вят1!BT16+Гор1!BT16+Чеб1!BT16+'Сам РГС1'!BT16:CH16+Бал1!BT16+Аст1!BT16+ИТЦ1!BT16+Упр1!BT16</f>
        <v>126609.80000000002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-26042.20000000001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f>'Н.Н1'!BE17+'Каз1 '!BE17:BS17+Сар1!BE17+'Сам РВП1'!BE17:BS17+Волг1!BE17+Вят1!BE17+Гор1!BE17+Чеб1!BE17+'Сам РГС1'!BE17:BS17+Бал1!BE17+Аст1!BE17+ИТЦ1!BE17+Упр1!BE17</f>
        <v>99084.6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f>'Н.Н1'!BT17+'Каз1 '!BT17:CH17+Сар1!BT17+'Сам РВП1'!BT17:CH17+Волг1!BT17+Вят1!BT17+Гор1!BT17+Чеб1!BT17+'Сам РГС1'!BT17:CH17+Бал1!BT17+Аст1!BT17+ИТЦ1!BT17+Упр1!BT17</f>
        <v>124742.80000000002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32">
        <f aca="true" t="shared" si="0" ref="CI17:CI23">BE17-BT17</f>
        <v>-25658.20000000001</v>
      </c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>
        <f>'Н.Н1'!BE18+'Каз1 '!BE18:BS18+Сар1!BE18+'Сам РВП1'!BE18:BS18+Волг1!BE18+Вят1!BE18+Гор1!BE18+Чеб1!BE18+'Сам РГС1'!BE18:BS18+Бал1!BE18+Аст1!BE18+ИТЦ1!BE18+Упр1!BE18</f>
        <v>0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>
        <f>'Н.Н1'!BT18+'Каз1 '!BT18:CH18+Сар1!BT18+'Сам РВП1'!BT18:CH18+Волг1!BT18+Вят1!BT18+Гор1!BT18+Чеб1!BT18+'Сам РГС1'!BT18:CH18+Бал1!BT18+Аст1!BT18+ИТЦ1!BT18+Упр1!BT18</f>
        <v>0</v>
      </c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32">
        <f t="shared" si="0"/>
        <v>0</v>
      </c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>
        <f>'Н.Н1'!BE19+'Каз1 '!BE19:BS19+Сар1!BE19+'Сам РВП1'!BE19:BS19+Волг1!BE19+Вят1!BE19+Гор1!BE19+Чеб1!BE19+'Сам РГС1'!BE19:BS19+Бал1!BE19+Аст1!BE19+ИТЦ1!BE19+Упр1!BE19</f>
        <v>0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>
        <f>'Н.Н1'!BT19+'Каз1 '!BT19:CH19+Сар1!BT19+'Сам РВП1'!BT19:CH19+Волг1!BT19+Вят1!BT19+Гор1!BT19+Чеб1!BT19+'Сам РГС1'!BT19:CH19+Бал1!BT19+Аст1!BT19+ИТЦ1!BT19+Упр1!BT19</f>
        <v>0</v>
      </c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32">
        <f t="shared" si="0"/>
        <v>0</v>
      </c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>
        <f>'Н.Н1'!BE20+'Каз1 '!BE20:BS20+Сар1!BE20+'Сам РВП1'!BE20:BS20+Волг1!BE20+Вят1!BE20+Гор1!BE20+Чеб1!BE20+'Сам РГС1'!BE20:BS20+Бал1!BE20+Аст1!BE20+ИТЦ1!BE20+Упр1!BE20</f>
        <v>0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>
        <f>'Н.Н1'!BT20+'Каз1 '!BT20:CH20+Сар1!BT20+'Сам РВП1'!BT20:CH20+Волг1!BT20+Вят1!BT20+Гор1!BT20+Чеб1!BT20+'Сам РГС1'!BT20:CH20+Бал1!BT20+Аст1!BT20+ИТЦ1!BT20+Упр1!BT20</f>
        <v>0</v>
      </c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32">
        <f t="shared" si="0"/>
        <v>0</v>
      </c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>
        <f>'Н.Н1'!BE21+'Каз1 '!BE21:BS21+Сар1!BE21+'Сам РВП1'!BE21:BS21+Волг1!BE21+Вят1!BE21+Гор1!BE21+Чеб1!BE21+'Сам РГС1'!BE21:BS21+Бал1!BE21+Аст1!BE21+ИТЦ1!BE21+Упр1!BE21</f>
        <v>0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>
        <f>'Н.Н1'!BT21+'Каз1 '!BT21:CH21+Сар1!BT21+'Сам РВП1'!BT21:CH21+Волг1!BT21+Вят1!BT21+Гор1!BT21+Чеб1!BT21+'Сам РГС1'!BT21:CH21+Бал1!BT21+Аст1!BT21+ИТЦ1!BT21+Упр1!BT21</f>
        <v>0</v>
      </c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32">
        <f t="shared" si="0"/>
        <v>0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>
        <f>'Н.Н1'!BE22+'Каз1 '!BE22:BS22+Сар1!BE22+'Сам РВП1'!BE22:BS22+Волг1!BE22+Вят1!BE22+Гор1!BE22+Чеб1!BE22+'Сам РГС1'!BE22:BS22+Бал1!BE22+Аст1!BE22+ИТЦ1!BE22+Упр1!BE22</f>
        <v>1483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>
        <f>'Н.Н1'!BT22+'Каз1 '!BT22:CH22+Сар1!BT22+'Сам РВП1'!BT22:CH22+Волг1!BT22+Вят1!BT22+Гор1!BT22+Чеб1!BT22+'Сам РГС1'!BT22:CH22+Бал1!BT22+Аст1!BT22+ИТЦ1!BT22+Упр1!BT22</f>
        <v>1867</v>
      </c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32">
        <f t="shared" si="0"/>
        <v>-384</v>
      </c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>
        <f>'Н.Н1'!BE23+'Каз1 '!BE23:BS23+Сар1!BE23+'Сам РВП1'!BE23:BS23+Волг1!BE23+Вят1!BE23+Гор1!BE23+Чеб1!BE23+'Сам РГС1'!BE23:BS23+Бал1!BE23+Аст1!BE23+ИТЦ1!BE23+Упр1!BE23</f>
        <v>0</v>
      </c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>
        <f>'Н.Н1'!BT23+'Каз1 '!BT23:CH23+Сар1!BT23+'Сам РВП1'!BT23:CH23+Волг1!BT23+Вят1!BT23+Гор1!BT23+Чеб1!BT23+'Сам РГС1'!BT23:CH23+Бал1!BT23+Аст1!BT23+ИТЦ1!BT23+Упр1!BT23</f>
        <v>0</v>
      </c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32">
        <f t="shared" si="0"/>
        <v>0</v>
      </c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'Н.Н1'!BE24+'Каз1 '!BE24:BS24+Сар1!BE24+'Сам РВП1'!BE24:BS24+Волг1!BE24+Вят1!BE24+Гор1!BE24+Чеб1!BE24+'Сам РГС1'!BE24:BS24+Бал1!BE24+Аст1!BE24+ИТЦ1!BE24+Упр1!BE24</f>
        <v>100567.6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'Н.Н1'!BT24+'Каз1 '!BT24:CH24+Сар1!BT24+'Сам РВП1'!BT24:CH24+Волг1!BT24+Вят1!BT24+Гор1!BT24+Чеб1!BT24+'Сам РГС1'!BT24:CH24+Бал1!BT24+Аст1!BT24+ИТЦ1!BT24+Упр1!BT24</f>
        <v>126609.80000000002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'Н.Н1'!CI24+'Каз1 '!CI24:DD24+Сар1!CI24+'Сам РВП1'!CI24:DD24+Волг1!CI24+Вят1!CI24+Гор1!CI24+Чеб1!CI24+'Сам РГС1'!CI24:DD24+Бал1!CI24+Аст1!CI24+ИТЦ1!CI24+Упр1!CI24</f>
        <v>-26042.200000000008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K14"/>
  <sheetViews>
    <sheetView view="pageBreakPreview" zoomScaleSheetLayoutView="100" zoomScalePageLayoutView="0" workbookViewId="0" topLeftCell="A1">
      <selection activeCell="CN7" sqref="CN7:CX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f>'Н.Н2'!AH6+'Каз2 '!AH6:AQ6+Волг2!AH6+'Сам РВП2'!AH6:AQ6+'Сар2  '!AH6:AQ6+Вят2!AH6+Гор2!AH6+Чеб2!AH6+'Сам РГС2'!AH6:AQ6+Бал2!AH6+'Аст2 '!AH6:AQ6+ИТЦ2!AH6+'Упр2 '!AH6:AQ6</f>
        <v>53177.700000000004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f>'Н.Н2'!BG6+'Каз2 '!BG6:BP6+Волг2!BG6+'Сам РВП2'!BG6:BP6+'Сар2  '!BG6:BP6+Вят2!BG6+Гор2!BG6+Чеб2!BG6+'Сам РГС2'!BG6:BP6+Бал2!BG6+'Аст2 '!BG6:BP6+ИТЦ2!BG6+'Упр2 '!BG6:BP6</f>
        <v>16854.499999999996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f>'Н.Н2'!BQ6+'Каз2 '!BQ6:CA6+'Сар2  '!BQ6:CA6+'Сам РВП2'!BQ6:CA6+Волг2!BQ6+Вят2!BQ6+Гор2!BQ6+Чеб2!BQ6+'Сам РГС2'!BQ6:CA6+Бал2!BQ6+'Аст2 '!BQ6:CA6+ИТЦ2!BQ6+'Упр2 '!BQ6:CA6</f>
        <v>384.2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>
        <f>'Н.Н2'!CN6+'Каз2 '!CN6:CX6+'Сар2  '!CN6:CX6+'Сам РВП2'!CN6:CX6+Волг2!CN6+Вят2!CN6+Гор2!CN6+Чеб2!CN6+'Сам РГС2'!CN6:CX6+Бал2!CN6+'Аст2 '!CN6:CX6+ИТЦ2!CN6+'Упр2 '!CN6:CX6</f>
        <v>151.29999999999998</v>
      </c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f>'Н.Н2'!CY6+'Каз2 '!CY6:DH6+'Сар2  '!CY6:DH6+'Сам РВП2'!CY6:DH6+Волг2!CY6+Вят2!CY6+Гор2!CY6+Чеб2!CY6+'Сам РГС2'!CY6:DH6+Бал2!CY6+'Аст2 '!CY6:DH6+ИТЦ2!CY6+'Упр2 '!CY6:DH6</f>
        <v>102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f>'Н.Н2'!DI6+'Каз2 '!DI6:DT6+'Сар2  '!DI6:DT6+'Сам РВП2'!DI6:DT6+Волг2!DI6+Вят2!DI6+Гор2!DI6+Чеб2!DI6+'Сам РГС2'!DI6:DT6+Бал2!DI6+'Аст2 '!DI6:DT6+ИТЦ2!DI6+'Упр2 '!DI6:DT6</f>
        <v>14604.400000000001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f>'Н.Н2'!DU6+'Каз2 '!DU6:ED6+'Сар2  '!DU6:ED6+'Сам РВП2'!DU6:ED6+Волг2!DU6+Вят2!DU6+Гор2!DU6+Чеб2!DU6+'Сам РГС2'!DU6:ED6+Бал2!DU6+'Аст2 '!DU6:ED6+ИТЦ2!DU6+'Упр2 '!DU6:ED6</f>
        <v>670.6999999999999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f>'Н.Н2'!EE6+'Каз2 '!EE6:EO6+'Сар2  '!EE6:EO6+'Сам РВП2'!EE6:EO6+Волг2!EE6+Вят2!EE6+Гор2!EE6+Чеб2!EE6+'Сам РГС2'!EE6:EO6+Бал2!EE6+'Аст2 '!EE6:EO6+ИТЦ2!EE6+'Упр2 '!EE6:EO6</f>
        <v>38798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'Н.Н2'!FA6+'Каз2 '!FA6:FK6+'Сар2  '!FA6:FK6+'Сам РВП2'!FA6:FK6+Волг2!FA6+Вят2!FA6+Гор2!FA6+Чеб2!FA6+'Сам РГС2'!FA6:FK6+Бал2!FA6+'Аст2 '!FA6:FK6+ИТЦ2!FA6+'Упр2 '!FA6:FK6</f>
        <v>124742.80000000002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>
        <f>'Н.Н2'!AH8+'Каз2 '!AH8:AQ8+Волг2!AH8+'Сам РВП2'!AH8:AQ8+'Сар2  '!AH8:AQ8+Вят2!AH8+Гор2!AH8+Чеб2!AH8+'Сам РГС2'!AH8:AQ8+Бал2!AH8+'Аст2 '!AH8:AQ8+ИТЦ2!AH8+'Упр2 '!AH8:AQ8</f>
        <v>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>
        <f>'Н.Н2'!BG8+'Каз2 '!BG8:BP8+Волг2!BG8+'Сам РВП2'!BG8:BP8+'Сар2  '!BG8:BP8+Вят2!BG8+Гор2!BG8+Чеб2!BG8+'Сам РГС2'!BG8:BP8+Бал2!BG8+'Аст2 '!BG8:BP8+ИТЦ2!BG8+'Упр2 '!BG8:BP8</f>
        <v>0</v>
      </c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>
        <f>'Н.Н2'!DI8+'Каз2 '!DI8:DT8+'Сар2  '!DI8:DT8+'Сам РВП2'!DI8:DT8+Волг2!DI8+Вят2!DI8+Гор2!DI8+Чеб2!DI8+'Сам РГС2'!DI8:DT8+Бал2!DI8+'Аст2 '!DI8:DT8+ИТЦ2!DI8+'Упр2 '!DI8:DT8</f>
        <v>0</v>
      </c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>
        <f>'Н.Н2'!DU8+'Каз2 '!DU8:ED8+'Сар2  '!DU8:ED8+'Сам РВП2'!DU8:ED8+Волг2!DU8+Вят2!DU8+Гор2!DU8+Чеб2!DU8+'Сам РГС2'!DU8:ED8+Бал2!DU8+'Аст2 '!DU8:ED8+ИТЦ2!DU8+'Упр2 '!DU8:ED8</f>
        <v>0</v>
      </c>
      <c r="DV8" s="41"/>
      <c r="DW8" s="41"/>
      <c r="DX8" s="41"/>
      <c r="DY8" s="41"/>
      <c r="DZ8" s="41"/>
      <c r="EA8" s="41"/>
      <c r="EB8" s="41"/>
      <c r="EC8" s="41"/>
      <c r="ED8" s="41"/>
      <c r="EE8" s="41">
        <f>'Н.Н2'!EE8+'Каз2 '!EE8:EO8+'Сар2  '!EE8:EO8+'Сам РВП2'!EE8:EO8+Волг2!EE8+Вят2!EE8+Гор2!EE8+Чеб2!EE8+'Сам РГС2'!EE8:EO8+Бал2!EE8+'Аст2 '!EE8:EO8+ИТЦ2!EE8+'Упр2 '!EE8:EO8</f>
        <v>0</v>
      </c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>
        <f>'Н.Н2'!FA8+'Каз2 '!FA8:FK8+'Сар2  '!FA8:FK8+'Сам РВП2'!FA8:FK8+Волг2!FA8+Вят2!FA8+Гор2!FA8+Чеб2!FA8+'Сам РГС2'!FA8:FK8+Бал2!FA8+'Аст2 '!FA8:FK8+ИТЦ2!FA8+'Упр2 '!FA8:FK8</f>
        <v>0</v>
      </c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>
        <f>'Н.Н2'!AH11+'Каз2 '!AH11:AQ11+Волг2!AH11+'Сам РВП2'!AH11:AQ11+'Сар2  '!AH11:AQ11+Вят2!AH11+Гор2!AH11+Чеб2!AH11+'Сам РГС2'!AH11:AQ11+Бал2!AH11+'Аст2 '!AH11:AQ11+ИТЦ2!AH11+'Упр2 '!AH11:AQ11</f>
        <v>795.9</v>
      </c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>
        <f>'Н.Н2'!BG11+'Каз2 '!BG11:BP11+Волг2!BG11+'Сам РВП2'!BG11:BP11+'Сар2  '!BG11:BP11+Вят2!BG11+Гор2!BG11+Чеб2!BG11+'Сам РГС2'!BG11:BP11+Бал2!BG11+'Аст2 '!BG11:BP11+ИТЦ2!BG11+'Упр2 '!BG11:BP11</f>
        <v>252.3</v>
      </c>
      <c r="BH11" s="41"/>
      <c r="BI11" s="41"/>
      <c r="BJ11" s="41"/>
      <c r="BK11" s="41"/>
      <c r="BL11" s="41"/>
      <c r="BM11" s="41"/>
      <c r="BN11" s="41"/>
      <c r="BO11" s="41"/>
      <c r="BP11" s="41"/>
      <c r="BQ11" s="41">
        <f>'Н.Н2'!BQ11+'Каз2 '!BQ11:CA11+'Сар2  '!BQ11:CA11+'Сам РВП2'!BQ11:CA11+Волг2!BQ11+Вят2!BQ11+Гор2!BQ11+Чеб2!BQ11+'Сам РГС2'!BQ11:CA11+Бал2!BQ11+'Аст2 '!BQ11:CA11+ИТЦ2!BQ11+'Упр2 '!BQ11:CA11</f>
        <v>5.8</v>
      </c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>
        <f>'Н.Н2'!CN11+'Каз2 '!CN11:CX11+'Сар2  '!CN11:CX11+'Сам РВП2'!CN11:CX11+Волг2!CN11+Вят2!CN11+Гор2!CN11+Чеб2!CN11+'Сам РГС2'!CN11:CX11+Бал2!CN11+'Аст2 '!CN11:CX11+ИТЦ2!CN11+'Упр2 '!CN11:CX11</f>
        <v>0.1</v>
      </c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>
        <f>'Н.Н2'!CY11+'Каз2 '!CY11:DH11+'Сар2  '!CY11:DH11+'Сам РВП2'!CY11:DH11+Волг2!CY11+Вят2!CY11+Гор2!CY11+Чеб2!CY11+'Сам РГС2'!CY11:DH11+Бал2!CY11+'Аст2 '!CY11:DH11+ИТЦ2!CY11+'Упр2 '!CY11:DH11</f>
        <v>1.5</v>
      </c>
      <c r="CZ11" s="41"/>
      <c r="DA11" s="41"/>
      <c r="DB11" s="41"/>
      <c r="DC11" s="41"/>
      <c r="DD11" s="41"/>
      <c r="DE11" s="41"/>
      <c r="DF11" s="41"/>
      <c r="DG11" s="41"/>
      <c r="DH11" s="41"/>
      <c r="DI11" s="41">
        <f>'Н.Н2'!DI11+'Каз2 '!DI11:DT11+'Сар2  '!DI11:DT11+'Сам РВП2'!DI11:DT11+Волг2!DI11+Вят2!DI11+Гор2!DI11+Чеб2!DI11+'Сам РГС2'!DI11:DT11+Бал2!DI11+'Аст2 '!DI11:DT11+ИТЦ2!DI11+'Упр2 '!DI11:DT11</f>
        <v>220.7</v>
      </c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>
        <f>'Н.Н2'!DU11+'Каз2 '!DU11:ED11+'Сар2  '!DU11:ED11+'Сам РВП2'!DU11:ED11+Волг2!DU11+Вят2!DU11+Гор2!DU11+Чеб2!DU11+'Сам РГС2'!DU11:ED11+Бал2!DU11+'Аст2 '!DU11:ED11+ИТЦ2!DU11+'Упр2 '!DU11:ED11</f>
        <v>10</v>
      </c>
      <c r="DV11" s="41"/>
      <c r="DW11" s="41"/>
      <c r="DX11" s="41"/>
      <c r="DY11" s="41"/>
      <c r="DZ11" s="41"/>
      <c r="EA11" s="41"/>
      <c r="EB11" s="41"/>
      <c r="EC11" s="41"/>
      <c r="ED11" s="41"/>
      <c r="EE11" s="41">
        <f>'Н.Н2'!EE11+'Каз2 '!EE11:EO11+'Сар2  '!EE11:EO11+'Сам РВП2'!EE11:EO11+Волг2!EE11+Вят2!EE11+Гор2!EE11+Чеб2!EE11+'Сам РГС2'!EE11:EO11+Бал2!EE11+'Аст2 '!EE11:EO11+ИТЦ2!EE11+'Упр2 '!EE11:EO11</f>
        <v>580.7</v>
      </c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>
        <f>'Н.Н2'!FA11+'Каз2 '!FA11:FK11+'Сар2  '!FA11:FK11+'Сам РВП2'!FA11:FK11+Волг2!FA11+Вят2!FA11+Гор2!FA11+Чеб2!FA11+'Сам РГС2'!FA11:FK11+Бал2!FA11+'Аст2 '!FA11:FK11+ИТЦ2!FA11+'Упр2 '!FA11:FK11</f>
        <v>1867</v>
      </c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'Н.Н2'!AH12+'Каз2 '!AH12:AQ12+Волг2!AH12+'Сам РВП2'!AH12:AQ12+'Сар2  '!AH12:AQ12+Вят2!AH12+Гор2!AH12+Чеб2!AH12+'Сам РГС2'!AH12:AQ12+Бал2!AH12+'Аст2 '!AH12:AQ12+ИТЦ2!AH12+'Упр2 '!AH12:AQ12</f>
        <v>53973.600000000006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'Н.Н2'!BG12+'Каз2 '!BG12:BP12+Волг2!BG12+'Сам РВП2'!BG12:BP12+'Сар2  '!BG12:BP12+Вят2!BG12+Гор2!BG12+Чеб2!BG12+'Сам РГС2'!BG12:BP12+Бал2!BG12+'Аст2 '!BG12:BP12+ИТЦ2!BG12+'Упр2 '!BG12:BP12</f>
        <v>17106.8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'Н.Н2'!BQ12+'Каз2 '!BQ12:CA12+'Сар2  '!BQ12:CA12+'Сам РВП2'!BQ12:CA12+Волг2!BQ12+Вят2!BQ12+Гор2!BQ12+Чеб2!BQ12+'Сам РГС2'!BQ12:CA12+Бал2!BQ12+'Аст2 '!BQ12:CA12+ИТЦ2!BQ12+'Упр2 '!BQ12:CA12</f>
        <v>390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>
        <f>'Н.Н2'!CN12+'Каз2 '!CN12:CX12+'Сар2  '!CN12:CX12+'Сам РВП2'!CN12:CX12+Волг2!CN12+Вят2!CN12+Гор2!CN12+Чеб2!CN12+'Сам РГС2'!CN12:CX12+Бал2!CN12+'Аст2 '!CN12:CX12+ИТЦ2!CN12+'Упр2 '!CN12:CX12</f>
        <v>151.4</v>
      </c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f>'Н.Н2'!CY12+'Каз2 '!CY12:DH12+'Сар2  '!CY12:DH12+'Сам РВП2'!CY12:DH12+Волг2!CY12+Вят2!CY12+Гор2!CY12+Чеб2!CY12+'Сам РГС2'!CY12:DH12+Бал2!CY12+'Аст2 '!CY12:DH12+ИТЦ2!CY12+'Упр2 '!CY12:DH12</f>
        <v>103.5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'Н.Н2'!DI12+'Каз2 '!DI12:DT12+'Сар2  '!DI12:DT12+'Сам РВП2'!DI12:DT12+Волг2!DI12+Вят2!DI12+Гор2!DI12+Чеб2!DI12+'Сам РГС2'!DI12:DT12+Бал2!DI12+'Аст2 '!DI12:DT12+ИТЦ2!DI12+'Упр2 '!DI12:DT12</f>
        <v>14825.100000000002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f>'Н.Н2'!DU12+'Каз2 '!DU12:ED12+'Сар2  '!DU12:ED12+'Сам РВП2'!DU12:ED12+Волг2!DU12+Вят2!DU12+Гор2!DU12+Чеб2!DU12+'Сам РГС2'!DU12:ED12+Бал2!DU12+'Аст2 '!DU12:ED12+ИТЦ2!DU12+'Упр2 '!DU12:ED12</f>
        <v>680.6999999999999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'Н.Н2'!EE12+'Каз2 '!EE12:EO12+'Сар2  '!EE12:EO12+'Сам РВП2'!EE12:EO12+Волг2!EE12+Вят2!EE12+Гор2!EE12+Чеб2!EE12+'Сам РГС2'!EE12:EO12+Бал2!EE12+'Аст2 '!EE12:EO12+ИТЦ2!EE12+'Упр2 '!EE12:EO12</f>
        <v>39378.7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'Н.Н2'!FA12+'Каз2 '!FA12:FK12+'Сар2  '!FA12:FK12+'Сам РВП2'!FA12:FK12+Волг2!FA12+Вят2!FA12+Гор2!FA12+Чеб2!FA12+'Сам РГС2'!FA12:FK12+Бал2!FA12+'Аст2 '!FA12:FK12+ИТЦ2!FA12+'Упр2 '!FA12:FK12</f>
        <v>126609.80000000002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6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7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47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59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8166.8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SUM(BT17:CH22)</f>
        <v>11836.1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-3669.3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8166.8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11836.1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-3669.3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8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8166.8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BT16+BT23</f>
        <v>11836.1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-3669.3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9"/>
  <sheetViews>
    <sheetView view="pageBreakPreview" zoomScaleSheetLayoutView="100" zoomScalePageLayoutView="0" workbookViewId="0" topLeftCell="A1">
      <selection activeCell="DI6" sqref="DI6:DT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5949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1871.7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40.7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v>1.7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v>431.3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62.2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3479.5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11836.1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SUM(AH6:AQ11)</f>
        <v>5949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>
        <f>SUM(AR6:BF11)</f>
        <v>0</v>
      </c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1871.7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SUM(BQ6:CA11)</f>
        <v>40.7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>
        <f>SUM(CB6:CM11)</f>
        <v>0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>
        <f>SUM(CN6:CX11)</f>
        <v>0</v>
      </c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f>SUM(CY6:DH11)</f>
        <v>1.7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431.3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f>SUM(DU6:ED11)</f>
        <v>62.2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3479.5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>
        <f>SUM(EP6:EZ11)</f>
        <v>0</v>
      </c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SUM(AH12:EZ12)</f>
        <v>11836.1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10.5" customHeight="1"/>
    <row r="19" ht="15">
      <c r="AC19" s="22"/>
    </row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48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1651.7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SUM(BT17:CH22)</f>
        <v>2591.2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-939.4999999999998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1651.7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2591.2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-939.4999999999998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32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32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32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32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32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32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1651.7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BT16+BT23</f>
        <v>2591.2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-939.4999999999998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E1">
      <selection activeCell="EE7" sqref="EE7:EO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1244.4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373.4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0.6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30.9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>
        <v>941.9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2591.2000000000003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SUM(AH6:AQ11)</f>
        <v>1244.4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>
        <f>SUM(AR6:BF11)</f>
        <v>0</v>
      </c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373.4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SUM(BQ6:CA11)</f>
        <v>0.6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>
        <f>SUM(CB6:CM11)</f>
        <v>0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>
        <f>SUM(CN6:CX11)</f>
        <v>0</v>
      </c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f>SUM(CY6:DH11)</f>
        <v>0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30.9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f>SUM(DU6:ED11)</f>
        <v>0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941.9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>
        <f>SUM(EP6:EZ11)</f>
        <v>0</v>
      </c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SUM(AH12:EZ12)</f>
        <v>2591.2000000000003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49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1415.6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SUM(BT17:CH22)</f>
        <v>2318.2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-902.5999999999999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1415.6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2318.2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-902.5999999999999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1415.6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BT16+BT23</f>
        <v>2318.2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-902.5999999999999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E1">
      <selection activeCell="EE7" sqref="EE7:EO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819.2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281.1</v>
      </c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189.5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>
        <v>1028.4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2318.2000000000003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SUM(AH6:AQ11)</f>
        <v>819.2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SUM(BG6:BP11)</f>
        <v>281.1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SUM(DI6:DT11)</f>
        <v>189.5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SUM(EE6:EO11)</f>
        <v>1028.4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SUM(AH12:EZ12)</f>
        <v>2318.2000000000003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5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50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SUM(BE17:BS22)</f>
        <v>3518.4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SUM(BT17:CH22)</f>
        <v>4486.1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-967.7000000000003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3518.4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4486.1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-967.7000000000003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3518.4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BT16+BT23</f>
        <v>4486.1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-967.7000000000003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Дергунов</cp:lastModifiedBy>
  <cp:lastPrinted>2015-03-03T07:21:31Z</cp:lastPrinted>
  <dcterms:created xsi:type="dcterms:W3CDTF">2011-01-11T10:25:48Z</dcterms:created>
  <dcterms:modified xsi:type="dcterms:W3CDTF">2018-04-28T06:38:44Z</dcterms:modified>
  <cp:category/>
  <cp:version/>
  <cp:contentType/>
  <cp:contentStatus/>
</cp:coreProperties>
</file>