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12504" tabRatio="622" activeTab="0"/>
  </bookViews>
  <sheets>
    <sheet name="Радиобюллетень  общий" sheetId="1" r:id="rId1"/>
    <sheet name="подписи" sheetId="2" state="hidden" r:id="rId2"/>
    <sheet name="Лист2" sheetId="3" r:id="rId3"/>
    <sheet name="Лист1" sheetId="4" r:id="rId4"/>
  </sheets>
  <definedNames/>
  <calcPr fullCalcOnLoad="1"/>
</workbook>
</file>

<file path=xl/comments1.xml><?xml version="1.0" encoding="utf-8"?>
<comments xmlns="http://schemas.openxmlformats.org/spreadsheetml/2006/main">
  <authors>
    <author>Диспетчер2</author>
  </authors>
  <commentList>
    <comment ref="S22" authorId="0">
      <text>
        <r>
          <rPr>
            <b/>
            <sz val="9"/>
            <rFont val="Tahoma"/>
            <family val="2"/>
          </rPr>
          <t>формула</t>
        </r>
        <r>
          <rPr>
            <sz val="9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9"/>
            <rFont val="Tahoma"/>
            <family val="2"/>
          </rPr>
          <t>формула</t>
        </r>
        <r>
          <rPr>
            <sz val="9"/>
            <rFont val="Tahoma"/>
            <family val="2"/>
          </rPr>
          <t xml:space="preserve">
</t>
        </r>
      </text>
    </comment>
    <comment ref="S25" authorId="0">
      <text>
        <r>
          <rPr>
            <b/>
            <sz val="9"/>
            <rFont val="Tahoma"/>
            <family val="2"/>
          </rPr>
          <t>формула</t>
        </r>
        <r>
          <rPr>
            <sz val="9"/>
            <rFont val="Tahoma"/>
            <family val="2"/>
          </rPr>
          <t xml:space="preserve">
</t>
        </r>
      </text>
    </comment>
    <comment ref="S26" authorId="0">
      <text>
        <r>
          <rPr>
            <b/>
            <sz val="9"/>
            <rFont val="Tahoma"/>
            <family val="2"/>
          </rPr>
          <t>формула</t>
        </r>
        <r>
          <rPr>
            <sz val="9"/>
            <rFont val="Tahoma"/>
            <family val="2"/>
          </rPr>
          <t xml:space="preserve">
</t>
        </r>
      </text>
    </comment>
    <comment ref="S27" authorId="0">
      <text>
        <r>
          <rPr>
            <b/>
            <sz val="9"/>
            <rFont val="Tahoma"/>
            <family val="2"/>
          </rPr>
          <t>формула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<sst xmlns="http://schemas.openxmlformats.org/spreadsheetml/2006/main" count="79" uniqueCount="67">
  <si>
    <t>ЛЭДВ</t>
  </si>
  <si>
    <t>1.</t>
  </si>
  <si>
    <t>КАЗАНСКИЙ  РАЙОН  ВОДНЫХ  ПУТЕЙ  И  СУДОХОДСТВА</t>
  </si>
  <si>
    <t>на</t>
  </si>
  <si>
    <t>08</t>
  </si>
  <si>
    <t>:00</t>
  </si>
  <si>
    <t>часов</t>
  </si>
  <si>
    <t>Уровни воды по постоянным водпостам Росгидромета ( абс. отм. м. ) :</t>
  </si>
  <si>
    <t xml:space="preserve">  Козловка</t>
  </si>
  <si>
    <t xml:space="preserve">  В. Услон</t>
  </si>
  <si>
    <t xml:space="preserve">  Соколки</t>
  </si>
  <si>
    <t xml:space="preserve">  Кирельское</t>
  </si>
  <si>
    <t xml:space="preserve">  Чистополь</t>
  </si>
  <si>
    <t xml:space="preserve">  Ульяновск</t>
  </si>
  <si>
    <t>Высота пролётов мостов в "м"</t>
  </si>
  <si>
    <t>Уровни  воды</t>
  </si>
  <si>
    <t xml:space="preserve">  В. Б. Самарской ГЭС</t>
  </si>
  <si>
    <t xml:space="preserve">  Казанский Красный </t>
  </si>
  <si>
    <t xml:space="preserve">  Казанский Автодорожный</t>
  </si>
  <si>
    <t xml:space="preserve">  Ульяновский</t>
  </si>
  <si>
    <t xml:space="preserve">  Ульяновский (дополнительный)</t>
  </si>
  <si>
    <t xml:space="preserve">  Президентский</t>
  </si>
  <si>
    <t xml:space="preserve">  р. Кама (1455 км)</t>
  </si>
  <si>
    <t>Изменения  судоходной обстановки на Волжском направлении:</t>
  </si>
  <si>
    <t xml:space="preserve">       Внутренние водные пути и подходы, указанные в атласе ЕГС ЕЧ РФ т. № 6 часть 1 издания 2006 г. В пределах Куйбышевского водохранилища и не внесённые в радиобюллетень Казанского района водных путей не обслуживаются.</t>
  </si>
  <si>
    <t>Волжское направление</t>
  </si>
  <si>
    <t>Наименование  водного  пути</t>
  </si>
  <si>
    <r>
      <t xml:space="preserve">Протяжен. </t>
    </r>
    <r>
      <rPr>
        <b/>
        <sz val="10"/>
        <rFont val="Times New Roman"/>
        <family val="1"/>
      </rPr>
      <t>км</t>
    </r>
  </si>
  <si>
    <r>
      <t xml:space="preserve">Глубина,              </t>
    </r>
    <r>
      <rPr>
        <b/>
        <sz val="10"/>
        <rFont val="Times New Roman"/>
        <family val="1"/>
      </rPr>
      <t xml:space="preserve"> см</t>
    </r>
  </si>
  <si>
    <r>
      <t xml:space="preserve">Ширина,                       </t>
    </r>
    <r>
      <rPr>
        <b/>
        <sz val="10"/>
        <rFont val="Times New Roman"/>
        <family val="1"/>
      </rPr>
      <t>м</t>
    </r>
  </si>
  <si>
    <t xml:space="preserve">Вниманию судоводителей ! </t>
  </si>
  <si>
    <t>Вод. пост</t>
  </si>
  <si>
    <t>2021 г.</t>
  </si>
  <si>
    <t>наименование</t>
  </si>
  <si>
    <t>прием сверху</t>
  </si>
  <si>
    <t>прием снизу</t>
  </si>
  <si>
    <t>Чебоксарский шлюз - Самарский шлюз, р. Кама ( устье р. Вятка - устье (р. Волга )</t>
  </si>
  <si>
    <t xml:space="preserve">РАДИОБЮЛЛЕТЕНЬ </t>
  </si>
  <si>
    <t>№</t>
  </si>
  <si>
    <t xml:space="preserve">      Наименьшие габариты судового хода ( см/м ), на открытых для судоходства участках ВВП, согласно Распоряжения Росморречфлота "Об установлении категорий внутренних водных путей, определяющих для участков внутренних водных путей габариты судовых ходов и навигационно-гидрографическое обеспечение условий плавания судов, перечень судовых ходов, а также сроки работы средств навигационного оборудования и судоходных гидротехнических сооружений в навигацию 2021 года".</t>
  </si>
  <si>
    <t>ноября</t>
  </si>
  <si>
    <t>ЗАКРЫТ</t>
  </si>
  <si>
    <t>температура  воды</t>
  </si>
  <si>
    <t>ледовые явления</t>
  </si>
  <si>
    <t>Мандрюков С. А.</t>
  </si>
  <si>
    <t>Телишева О. Г.</t>
  </si>
  <si>
    <t>Гайнутдинова М. Р.</t>
  </si>
  <si>
    <t>Петрова Т. В.</t>
  </si>
  <si>
    <t>Аркадьева Л. А.</t>
  </si>
  <si>
    <t>Вход в убежище Ст.Майна</t>
  </si>
  <si>
    <t>Вход в убежище Кирельское</t>
  </si>
  <si>
    <r>
      <t xml:space="preserve">Подход к причалам Казанского порта </t>
    </r>
    <r>
      <rPr>
        <b/>
        <sz val="10"/>
        <rFont val="Times New Roman"/>
        <family val="1"/>
      </rPr>
      <t>( 1312км)</t>
    </r>
  </si>
  <si>
    <t>Подход к пристани Волжск</t>
  </si>
  <si>
    <t>Подход к пристани Звенигово</t>
  </si>
  <si>
    <r>
      <t xml:space="preserve">Дополнительный судовой ход № 4, </t>
    </r>
    <r>
      <rPr>
        <sz val="10"/>
        <rFont val="Times New Roman"/>
        <family val="1"/>
      </rPr>
      <t>освещаемый</t>
    </r>
  </si>
  <si>
    <r>
      <t>Вход в убежище Криуши,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освещаемый</t>
    </r>
  </si>
  <si>
    <r>
      <t xml:space="preserve">Дополнительный судовой ход № 3, </t>
    </r>
    <r>
      <rPr>
        <sz val="10"/>
        <rFont val="Times New Roman"/>
        <family val="1"/>
      </rPr>
      <t>неосвещаемый</t>
    </r>
  </si>
  <si>
    <r>
      <t xml:space="preserve">Дополнительный судовой ход № 2, </t>
    </r>
    <r>
      <rPr>
        <sz val="10"/>
        <rFont val="Times New Roman"/>
        <family val="1"/>
      </rPr>
      <t>неосвещаемый</t>
    </r>
  </si>
  <si>
    <r>
      <t xml:space="preserve">Дополнительный судовой ход № 1, </t>
    </r>
    <r>
      <rPr>
        <sz val="10"/>
        <rFont val="Times New Roman"/>
        <family val="1"/>
      </rPr>
      <t>неосвещаемый</t>
    </r>
  </si>
  <si>
    <t>Мандрюков С.А.</t>
  </si>
  <si>
    <t>Чебоксарский шлюз - Ульяновск</t>
  </si>
  <si>
    <t>сало</t>
  </si>
  <si>
    <t>неполный ледостав</t>
  </si>
  <si>
    <t>Ульяновск-Сенгилей</t>
  </si>
  <si>
    <t>Сенгилей-Самарский шлюз</t>
  </si>
  <si>
    <t>чисто</t>
  </si>
  <si>
    <t>На участке от Нижнего бьефа Чебоксарской ГЭС до Верхнего бьефа Самарской ГЭС - плавучая обстановка  снята.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</si>
</sst>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"/>
    <numFmt numFmtId="181" formatCode="\ mmmm\ "/>
    <numFmt numFmtId="182" formatCode="\ yyyy\ &quot;года&quot;"/>
    <numFmt numFmtId="183" formatCode="d/m"/>
    <numFmt numFmtId="184" formatCode="mmmmm\-yy"/>
    <numFmt numFmtId="185" formatCode="mmmm"/>
    <numFmt numFmtId="186" formatCode="0.0"/>
    <numFmt numFmtId="187" formatCode="0.000"/>
    <numFmt numFmtId="188" formatCode="dd/mm/yy\ "/>
    <numFmt numFmtId="189" formatCode="0;[Red]0"/>
    <numFmt numFmtId="190" formatCode="0_ ;[Red]\-0\ "/>
    <numFmt numFmtId="191" formatCode="\ yyyy\ &quot;г.&quot;"/>
    <numFmt numFmtId="192" formatCode="[$-FC19]d\ mmmm\ yyyy\ &quot;г.&quot;"/>
    <numFmt numFmtId="193" formatCode="0.0000"/>
    <numFmt numFmtId="194" formatCode="0.00000"/>
    <numFmt numFmtId="195" formatCode="0.000000"/>
    <numFmt numFmtId="196" formatCode="0.0000000"/>
    <numFmt numFmtId="197" formatCode="0.00000000"/>
  </numFmts>
  <fonts count="53"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18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6" fontId="9" fillId="0" borderId="10" xfId="0" applyNumberFormat="1" applyFont="1" applyBorder="1" applyAlignment="1">
      <alignment horizontal="center"/>
    </xf>
    <xf numFmtId="186" fontId="9" fillId="0" borderId="11" xfId="0" applyNumberFormat="1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186" fontId="9" fillId="33" borderId="10" xfId="0" applyNumberFormat="1" applyFont="1" applyFill="1" applyBorder="1" applyAlignment="1">
      <alignment horizontal="center"/>
    </xf>
    <xf numFmtId="186" fontId="9" fillId="33" borderId="11" xfId="0" applyNumberFormat="1" applyFont="1" applyFill="1" applyBorder="1" applyAlignment="1">
      <alignment horizontal="center"/>
    </xf>
    <xf numFmtId="186" fontId="9" fillId="33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44</xdr:row>
      <xdr:rowOff>66675</xdr:rowOff>
    </xdr:from>
    <xdr:to>
      <xdr:col>13</xdr:col>
      <xdr:colOff>200025</xdr:colOff>
      <xdr:row>47</xdr:row>
      <xdr:rowOff>95250</xdr:rowOff>
    </xdr:to>
    <xdr:pic>
      <xdr:nvPicPr>
        <xdr:cNvPr id="1" name="Рисунок 11" descr="Подпись Мандрюков С. А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0467975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B1" sqref="B1:W1"/>
    </sheetView>
  </sheetViews>
  <sheetFormatPr defaultColWidth="9.125" defaultRowHeight="16.5" customHeight="1"/>
  <cols>
    <col min="1" max="1" width="3.00390625" style="3" customWidth="1"/>
    <col min="2" max="2" width="4.00390625" style="0" customWidth="1"/>
    <col min="3" max="3" width="4.50390625" style="0" customWidth="1"/>
    <col min="4" max="4" width="4.00390625" style="0" customWidth="1"/>
    <col min="5" max="5" width="4.875" style="0" customWidth="1"/>
    <col min="6" max="6" width="6.50390625" style="0" customWidth="1"/>
    <col min="7" max="7" width="4.00390625" style="0" customWidth="1"/>
    <col min="8" max="8" width="6.375" style="0" customWidth="1"/>
    <col min="9" max="9" width="4.375" style="0" customWidth="1"/>
    <col min="10" max="11" width="4.125" style="0" customWidth="1"/>
    <col min="12" max="12" width="2.375" style="0" customWidth="1"/>
    <col min="13" max="13" width="4.00390625" style="0" customWidth="1"/>
    <col min="14" max="14" width="6.00390625" style="0" customWidth="1"/>
    <col min="15" max="15" width="3.875" style="0" customWidth="1"/>
    <col min="16" max="16" width="2.125" style="0" customWidth="1"/>
    <col min="17" max="17" width="5.50390625" style="0" customWidth="1"/>
    <col min="18" max="18" width="5.375" style="0" customWidth="1"/>
    <col min="19" max="19" width="1.4921875" style="0" customWidth="1"/>
    <col min="20" max="20" width="6.125" style="0" customWidth="1"/>
    <col min="21" max="21" width="5.625" style="0" customWidth="1"/>
    <col min="22" max="22" width="6.875" style="0" customWidth="1"/>
    <col min="23" max="23" width="8.875" style="0" customWidth="1"/>
    <col min="24" max="24" width="0.875" style="0" customWidth="1"/>
  </cols>
  <sheetData>
    <row r="1" spans="2:23" ht="16.5" customHeight="1">
      <c r="B1" s="95" t="s">
        <v>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2:22" ht="16.5" customHeight="1">
      <c r="B2" s="96" t="s">
        <v>37</v>
      </c>
      <c r="C2" s="96"/>
      <c r="D2" s="96"/>
      <c r="E2" s="96"/>
      <c r="F2" s="96"/>
      <c r="G2" s="4" t="s">
        <v>38</v>
      </c>
      <c r="H2" s="5">
        <v>219</v>
      </c>
      <c r="I2" s="6" t="s">
        <v>3</v>
      </c>
      <c r="J2" s="7" t="s">
        <v>4</v>
      </c>
      <c r="K2" s="8" t="s">
        <v>5</v>
      </c>
      <c r="L2" s="9" t="s">
        <v>6</v>
      </c>
      <c r="M2" s="9"/>
      <c r="N2" s="10">
        <v>25</v>
      </c>
      <c r="O2" s="95" t="s">
        <v>40</v>
      </c>
      <c r="P2" s="95"/>
      <c r="Q2" s="95"/>
      <c r="R2" s="9" t="s">
        <v>32</v>
      </c>
      <c r="S2" s="9"/>
      <c r="T2" s="9"/>
      <c r="U2" s="11"/>
      <c r="V2" s="11"/>
    </row>
    <row r="3" spans="1:23" s="6" customFormat="1" ht="16.5" customHeight="1">
      <c r="A3" s="12"/>
      <c r="B3" s="97" t="s">
        <v>36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s="6" customFormat="1" ht="16.5" customHeight="1">
      <c r="A4" s="12"/>
      <c r="B4" s="97" t="s">
        <v>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="6" customFormat="1" ht="6.75" customHeight="1">
      <c r="A5" s="12"/>
    </row>
    <row r="6" spans="1:22" s="6" customFormat="1" ht="13.5" customHeight="1">
      <c r="A6" s="12"/>
      <c r="B6" s="86" t="s">
        <v>31</v>
      </c>
      <c r="C6" s="87"/>
      <c r="D6" s="87"/>
      <c r="E6" s="87"/>
      <c r="F6" s="88"/>
      <c r="G6" s="86" t="s">
        <v>15</v>
      </c>
      <c r="H6" s="87"/>
      <c r="I6" s="87"/>
      <c r="J6" s="87"/>
      <c r="K6" s="88"/>
      <c r="L6" s="83" t="s">
        <v>42</v>
      </c>
      <c r="M6" s="84"/>
      <c r="N6" s="84"/>
      <c r="O6" s="84"/>
      <c r="P6" s="85"/>
      <c r="Q6" s="86" t="s">
        <v>43</v>
      </c>
      <c r="R6" s="87"/>
      <c r="S6" s="87"/>
      <c r="T6" s="87"/>
      <c r="U6" s="88"/>
      <c r="V6" s="26"/>
    </row>
    <row r="7" spans="1:22" s="6" customFormat="1" ht="16.5" customHeight="1">
      <c r="A7" s="12"/>
      <c r="B7" s="77" t="s">
        <v>8</v>
      </c>
      <c r="C7" s="78"/>
      <c r="D7" s="78"/>
      <c r="E7" s="78"/>
      <c r="F7" s="79"/>
      <c r="G7" s="50">
        <v>50.29</v>
      </c>
      <c r="H7" s="51"/>
      <c r="I7" s="51"/>
      <c r="J7" s="51"/>
      <c r="K7" s="52"/>
      <c r="L7" s="89">
        <v>0.2</v>
      </c>
      <c r="M7" s="90"/>
      <c r="N7" s="90"/>
      <c r="O7" s="90"/>
      <c r="P7" s="91"/>
      <c r="Q7" s="50" t="s">
        <v>65</v>
      </c>
      <c r="R7" s="51"/>
      <c r="S7" s="51"/>
      <c r="T7" s="51"/>
      <c r="U7" s="52"/>
      <c r="V7" s="27"/>
    </row>
    <row r="8" spans="1:22" s="6" customFormat="1" ht="16.5" customHeight="1">
      <c r="A8" s="12"/>
      <c r="B8" s="77" t="s">
        <v>9</v>
      </c>
      <c r="C8" s="78"/>
      <c r="D8" s="78"/>
      <c r="E8" s="78"/>
      <c r="F8" s="79"/>
      <c r="G8" s="50">
        <v>50.33</v>
      </c>
      <c r="H8" s="51"/>
      <c r="I8" s="51"/>
      <c r="J8" s="51"/>
      <c r="K8" s="52"/>
      <c r="L8" s="89">
        <v>0</v>
      </c>
      <c r="M8" s="90"/>
      <c r="N8" s="90"/>
      <c r="O8" s="90"/>
      <c r="P8" s="91"/>
      <c r="Q8" s="50" t="s">
        <v>61</v>
      </c>
      <c r="R8" s="51"/>
      <c r="S8" s="51"/>
      <c r="T8" s="51"/>
      <c r="U8" s="52"/>
      <c r="V8" s="28"/>
    </row>
    <row r="9" spans="1:22" s="6" customFormat="1" ht="16.5" customHeight="1">
      <c r="A9" s="12"/>
      <c r="B9" s="77" t="s">
        <v>11</v>
      </c>
      <c r="C9" s="78"/>
      <c r="D9" s="78"/>
      <c r="E9" s="78"/>
      <c r="F9" s="79"/>
      <c r="G9" s="50">
        <v>50.23</v>
      </c>
      <c r="H9" s="51"/>
      <c r="I9" s="51"/>
      <c r="J9" s="51"/>
      <c r="K9" s="52"/>
      <c r="L9" s="89"/>
      <c r="M9" s="90"/>
      <c r="N9" s="90"/>
      <c r="O9" s="90"/>
      <c r="P9" s="91"/>
      <c r="Q9" s="50"/>
      <c r="R9" s="51"/>
      <c r="S9" s="51"/>
      <c r="T9" s="51"/>
      <c r="U9" s="52"/>
      <c r="V9" s="28"/>
    </row>
    <row r="10" spans="1:22" s="6" customFormat="1" ht="16.5" customHeight="1">
      <c r="A10" s="12"/>
      <c r="B10" s="77" t="s">
        <v>13</v>
      </c>
      <c r="C10" s="78"/>
      <c r="D10" s="78"/>
      <c r="E10" s="78"/>
      <c r="F10" s="79"/>
      <c r="G10" s="98">
        <v>50.08</v>
      </c>
      <c r="H10" s="99"/>
      <c r="I10" s="99"/>
      <c r="J10" s="99"/>
      <c r="K10" s="100"/>
      <c r="L10" s="110"/>
      <c r="M10" s="111"/>
      <c r="N10" s="111"/>
      <c r="O10" s="111"/>
      <c r="P10" s="112"/>
      <c r="Q10" s="50"/>
      <c r="R10" s="51"/>
      <c r="S10" s="51"/>
      <c r="T10" s="51"/>
      <c r="U10" s="52"/>
      <c r="V10" s="28"/>
    </row>
    <row r="11" spans="1:22" s="6" customFormat="1" ht="16.5" customHeight="1">
      <c r="A11" s="12"/>
      <c r="B11" s="92" t="s">
        <v>16</v>
      </c>
      <c r="C11" s="93"/>
      <c r="D11" s="93"/>
      <c r="E11" s="93"/>
      <c r="F11" s="94"/>
      <c r="G11" s="98">
        <v>49.92</v>
      </c>
      <c r="H11" s="99"/>
      <c r="I11" s="99"/>
      <c r="J11" s="99"/>
      <c r="K11" s="100"/>
      <c r="L11" s="110"/>
      <c r="M11" s="111"/>
      <c r="N11" s="111"/>
      <c r="O11" s="111"/>
      <c r="P11" s="112"/>
      <c r="Q11" s="98"/>
      <c r="R11" s="99"/>
      <c r="S11" s="99"/>
      <c r="T11" s="99"/>
      <c r="U11" s="100"/>
      <c r="V11" s="28"/>
    </row>
    <row r="12" spans="1:22" s="6" customFormat="1" ht="16.5" customHeight="1">
      <c r="A12" s="12"/>
      <c r="B12" s="77" t="s">
        <v>10</v>
      </c>
      <c r="C12" s="78"/>
      <c r="D12" s="78"/>
      <c r="E12" s="78"/>
      <c r="F12" s="79"/>
      <c r="G12" s="50">
        <v>50.65</v>
      </c>
      <c r="H12" s="51"/>
      <c r="I12" s="51"/>
      <c r="J12" s="51"/>
      <c r="K12" s="52"/>
      <c r="L12" s="89"/>
      <c r="M12" s="90"/>
      <c r="N12" s="90"/>
      <c r="O12" s="90"/>
      <c r="P12" s="91"/>
      <c r="Q12" s="50"/>
      <c r="R12" s="51"/>
      <c r="S12" s="51"/>
      <c r="T12" s="51"/>
      <c r="U12" s="52"/>
      <c r="V12" s="28"/>
    </row>
    <row r="13" spans="1:22" s="6" customFormat="1" ht="16.5" customHeight="1">
      <c r="A13" s="12"/>
      <c r="B13" s="77" t="s">
        <v>12</v>
      </c>
      <c r="C13" s="78"/>
      <c r="D13" s="78"/>
      <c r="E13" s="78"/>
      <c r="F13" s="79"/>
      <c r="G13" s="50">
        <v>50.45</v>
      </c>
      <c r="H13" s="51"/>
      <c r="I13" s="51"/>
      <c r="J13" s="51"/>
      <c r="K13" s="52"/>
      <c r="L13" s="89">
        <v>0.3</v>
      </c>
      <c r="M13" s="90"/>
      <c r="N13" s="90"/>
      <c r="O13" s="90"/>
      <c r="P13" s="91"/>
      <c r="Q13" s="50" t="s">
        <v>62</v>
      </c>
      <c r="R13" s="51"/>
      <c r="S13" s="51"/>
      <c r="T13" s="51"/>
      <c r="U13" s="52"/>
      <c r="V13" s="27"/>
    </row>
    <row r="14" spans="1:23" s="6" customFormat="1" ht="80.25" customHeight="1">
      <c r="A14" s="12"/>
      <c r="B14" s="101" t="s">
        <v>39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s="6" customFormat="1" ht="50.25" customHeight="1">
      <c r="A15" s="12"/>
      <c r="B15" s="101" t="s">
        <v>24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s="6" customFormat="1" ht="16.5" customHeight="1">
      <c r="A16" s="12"/>
      <c r="B16" s="66" t="s">
        <v>25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6" customFormat="1" ht="24.75" customHeight="1">
      <c r="A17" s="12"/>
      <c r="B17" s="106" t="s">
        <v>26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8"/>
      <c r="Q17" s="102" t="s">
        <v>27</v>
      </c>
      <c r="R17" s="103"/>
      <c r="S17" s="74" t="s">
        <v>28</v>
      </c>
      <c r="T17" s="75"/>
      <c r="U17" s="76"/>
      <c r="V17" s="74" t="s">
        <v>29</v>
      </c>
      <c r="W17" s="76"/>
    </row>
    <row r="18" spans="1:23" s="6" customFormat="1" ht="18.75" customHeight="1">
      <c r="A18" s="12"/>
      <c r="B18" s="80" t="s">
        <v>60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104">
        <v>334</v>
      </c>
      <c r="R18" s="105"/>
      <c r="S18" s="32" t="s">
        <v>41</v>
      </c>
      <c r="T18" s="33"/>
      <c r="U18" s="33"/>
      <c r="V18" s="33"/>
      <c r="W18" s="34"/>
    </row>
    <row r="19" spans="1:23" s="6" customFormat="1" ht="18.75" customHeight="1">
      <c r="A19" s="12"/>
      <c r="B19" s="80" t="s">
        <v>63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104">
        <v>48</v>
      </c>
      <c r="R19" s="109"/>
      <c r="S19" s="32" t="s">
        <v>41</v>
      </c>
      <c r="T19" s="33"/>
      <c r="U19" s="33"/>
      <c r="V19" s="33"/>
      <c r="W19" s="34"/>
    </row>
    <row r="20" spans="1:23" s="14" customFormat="1" ht="18.75" customHeight="1">
      <c r="A20" s="13"/>
      <c r="B20" s="47" t="s">
        <v>64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9">
        <v>98</v>
      </c>
      <c r="R20" s="73"/>
      <c r="S20" s="32" t="s">
        <v>41</v>
      </c>
      <c r="T20" s="33"/>
      <c r="U20" s="33"/>
      <c r="V20" s="33"/>
      <c r="W20" s="34"/>
    </row>
    <row r="21" spans="1:23" s="14" customFormat="1" ht="6" customHeight="1">
      <c r="A21" s="1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0"/>
      <c r="T21" s="40"/>
      <c r="U21" s="40"/>
      <c r="V21" s="40"/>
      <c r="W21" s="40"/>
    </row>
    <row r="22" spans="1:23" s="14" customFormat="1" ht="18.75" customHeight="1">
      <c r="A22" s="13"/>
      <c r="B22" s="44" t="s">
        <v>53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61">
        <v>3</v>
      </c>
      <c r="R22" s="62"/>
      <c r="S22" s="37" t="s">
        <v>41</v>
      </c>
      <c r="T22" s="38"/>
      <c r="U22" s="38"/>
      <c r="V22" s="38"/>
      <c r="W22" s="39"/>
    </row>
    <row r="23" spans="1:23" s="14" customFormat="1" ht="18.75" customHeight="1">
      <c r="A23" s="13"/>
      <c r="B23" s="44" t="s">
        <v>52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61">
        <v>4</v>
      </c>
      <c r="R23" s="62"/>
      <c r="S23" s="37" t="s">
        <v>41</v>
      </c>
      <c r="T23" s="38"/>
      <c r="U23" s="38"/>
      <c r="V23" s="38"/>
      <c r="W23" s="39"/>
    </row>
    <row r="24" spans="1:23" s="14" customFormat="1" ht="18.75" customHeight="1">
      <c r="A24" s="13"/>
      <c r="B24" s="44" t="s">
        <v>51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61">
        <v>2.5</v>
      </c>
      <c r="R24" s="62"/>
      <c r="S24" s="37" t="s">
        <v>41</v>
      </c>
      <c r="T24" s="38"/>
      <c r="U24" s="38"/>
      <c r="V24" s="38"/>
      <c r="W24" s="39"/>
    </row>
    <row r="25" spans="1:23" s="14" customFormat="1" ht="18.75" customHeight="1">
      <c r="A25" s="13"/>
      <c r="B25" s="113" t="s">
        <v>50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61">
        <v>5</v>
      </c>
      <c r="R25" s="62"/>
      <c r="S25" s="37" t="s">
        <v>41</v>
      </c>
      <c r="T25" s="38"/>
      <c r="U25" s="38"/>
      <c r="V25" s="38"/>
      <c r="W25" s="39"/>
    </row>
    <row r="26" spans="1:23" s="14" customFormat="1" ht="18.75" customHeight="1">
      <c r="A26" s="13"/>
      <c r="B26" s="63" t="s">
        <v>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/>
      <c r="Q26" s="59">
        <v>10</v>
      </c>
      <c r="R26" s="60"/>
      <c r="S26" s="37" t="s">
        <v>41</v>
      </c>
      <c r="T26" s="38"/>
      <c r="U26" s="38"/>
      <c r="V26" s="38"/>
      <c r="W26" s="39"/>
    </row>
    <row r="27" spans="1:23" s="14" customFormat="1" ht="18.75" customHeight="1">
      <c r="A27" s="13"/>
      <c r="B27" s="41" t="s">
        <v>54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  <c r="Q27" s="59">
        <v>30</v>
      </c>
      <c r="R27" s="60"/>
      <c r="S27" s="37" t="s">
        <v>41</v>
      </c>
      <c r="T27" s="38"/>
      <c r="U27" s="38"/>
      <c r="V27" s="38"/>
      <c r="W27" s="39"/>
    </row>
    <row r="28" spans="1:23" s="14" customFormat="1" ht="18.75" customHeight="1">
      <c r="A28" s="13"/>
      <c r="B28" s="63" t="s">
        <v>55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59">
        <v>6</v>
      </c>
      <c r="R28" s="60"/>
      <c r="S28" s="116" t="s">
        <v>41</v>
      </c>
      <c r="T28" s="117"/>
      <c r="U28" s="117"/>
      <c r="V28" s="117"/>
      <c r="W28" s="118"/>
    </row>
    <row r="29" spans="1:23" s="14" customFormat="1" ht="18.75" customHeight="1">
      <c r="A29" s="13"/>
      <c r="B29" s="63" t="s">
        <v>56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59">
        <v>34</v>
      </c>
      <c r="R29" s="73"/>
      <c r="S29" s="37" t="s">
        <v>41</v>
      </c>
      <c r="T29" s="38"/>
      <c r="U29" s="38"/>
      <c r="V29" s="38"/>
      <c r="W29" s="39"/>
    </row>
    <row r="30" spans="1:23" s="14" customFormat="1" ht="18.75" customHeight="1">
      <c r="A30" s="13"/>
      <c r="B30" s="63" t="s">
        <v>57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59">
        <v>27</v>
      </c>
      <c r="R30" s="60"/>
      <c r="S30" s="56" t="s">
        <v>41</v>
      </c>
      <c r="T30" s="57"/>
      <c r="U30" s="57"/>
      <c r="V30" s="57"/>
      <c r="W30" s="58"/>
    </row>
    <row r="31" spans="1:23" s="14" customFormat="1" ht="18.75" customHeight="1">
      <c r="A31" s="13"/>
      <c r="B31" s="63" t="s">
        <v>58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59">
        <v>40</v>
      </c>
      <c r="R31" s="73"/>
      <c r="S31" s="37" t="s">
        <v>41</v>
      </c>
      <c r="T31" s="38"/>
      <c r="U31" s="38"/>
      <c r="V31" s="38"/>
      <c r="W31" s="39"/>
    </row>
    <row r="32" spans="1:23" s="14" customFormat="1" ht="4.5" customHeight="1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31"/>
      <c r="T32" s="31"/>
      <c r="U32" s="31"/>
      <c r="V32" s="31"/>
      <c r="W32" s="31"/>
    </row>
    <row r="33" spans="1:23" s="6" customFormat="1" ht="20.25" customHeight="1">
      <c r="A33" s="12"/>
      <c r="B33" s="66" t="s">
        <v>14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1:23" s="6" customFormat="1" ht="15" customHeight="1">
      <c r="A34" s="12"/>
      <c r="B34" s="104" t="s">
        <v>33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9"/>
      <c r="Q34" s="67" t="s">
        <v>34</v>
      </c>
      <c r="R34" s="68"/>
      <c r="S34" s="68"/>
      <c r="T34" s="68"/>
      <c r="U34" s="67" t="s">
        <v>35</v>
      </c>
      <c r="V34" s="68"/>
      <c r="W34" s="69"/>
    </row>
    <row r="35" spans="1:23" s="6" customFormat="1" ht="15" customHeight="1">
      <c r="A35" s="12"/>
      <c r="B35" s="70" t="s">
        <v>17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50">
        <f>FLOOR(70.8-G7,0.05)</f>
        <v>20.5</v>
      </c>
      <c r="R35" s="51"/>
      <c r="S35" s="51"/>
      <c r="T35" s="52"/>
      <c r="U35" s="50">
        <f>FLOOR(70.2-G7,0.05)</f>
        <v>19.900000000000002</v>
      </c>
      <c r="V35" s="51"/>
      <c r="W35" s="52"/>
    </row>
    <row r="36" spans="1:23" s="6" customFormat="1" ht="15" customHeight="1">
      <c r="A36" s="12"/>
      <c r="B36" s="70" t="s">
        <v>18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50">
        <f>FLOOR(76.1-G8,0.05)</f>
        <v>25.75</v>
      </c>
      <c r="R36" s="51"/>
      <c r="S36" s="51"/>
      <c r="T36" s="52"/>
      <c r="U36" s="50">
        <f>FLOOR(73.4-G8,0.05)</f>
        <v>23.05</v>
      </c>
      <c r="V36" s="51"/>
      <c r="W36" s="52"/>
    </row>
    <row r="37" spans="1:23" s="6" customFormat="1" ht="15" customHeight="1">
      <c r="A37" s="12"/>
      <c r="B37" s="70" t="s">
        <v>19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50">
        <f>FLOOR(66.7-G10,0.05)</f>
        <v>16.6</v>
      </c>
      <c r="R37" s="51"/>
      <c r="S37" s="51"/>
      <c r="T37" s="52"/>
      <c r="U37" s="50">
        <f>FLOOR(66.8-G10,0.05)</f>
        <v>16.7</v>
      </c>
      <c r="V37" s="51"/>
      <c r="W37" s="52"/>
    </row>
    <row r="38" spans="1:23" s="6" customFormat="1" ht="15" customHeight="1">
      <c r="A38" s="12"/>
      <c r="B38" s="70" t="s">
        <v>20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50">
        <f>FLOOR(69.1-G10,0.05)</f>
        <v>19</v>
      </c>
      <c r="R38" s="51"/>
      <c r="S38" s="51"/>
      <c r="T38" s="51"/>
      <c r="U38" s="51"/>
      <c r="V38" s="51"/>
      <c r="W38" s="52"/>
    </row>
    <row r="39" spans="1:23" s="6" customFormat="1" ht="15" customHeight="1">
      <c r="A39" s="12"/>
      <c r="B39" s="70" t="s">
        <v>21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50">
        <f>FLOOR(73.5-G10,0.05)</f>
        <v>23.400000000000002</v>
      </c>
      <c r="R39" s="51"/>
      <c r="S39" s="51"/>
      <c r="T39" s="52"/>
      <c r="U39" s="50">
        <f>FLOOR(73.5-G10,0.05)</f>
        <v>23.400000000000002</v>
      </c>
      <c r="V39" s="51"/>
      <c r="W39" s="52"/>
    </row>
    <row r="40" spans="1:23" s="17" customFormat="1" ht="14.25" customHeight="1">
      <c r="A40" s="16"/>
      <c r="B40" s="70" t="s">
        <v>22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50">
        <f>FLOOR(73.75-G13,0.05)</f>
        <v>23.3</v>
      </c>
      <c r="R40" s="51"/>
      <c r="S40" s="51"/>
      <c r="T40" s="52"/>
      <c r="U40" s="50">
        <f>FLOOR(71.55-G13,0.05)</f>
        <v>21.1</v>
      </c>
      <c r="V40" s="51"/>
      <c r="W40" s="52"/>
    </row>
    <row r="41" spans="1:23" s="11" customFormat="1" ht="29.25" customHeight="1" hidden="1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5"/>
    </row>
    <row r="42" spans="1:23" s="11" customFormat="1" ht="20.25" customHeight="1">
      <c r="A42" s="18"/>
      <c r="B42" s="53" t="s">
        <v>30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s="11" customFormat="1" ht="18" customHeight="1">
      <c r="A43" s="19"/>
      <c r="B43" s="54" t="s">
        <v>23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1:23" s="11" customFormat="1" ht="28.5" customHeight="1">
      <c r="A44" s="20" t="s">
        <v>1</v>
      </c>
      <c r="B44" s="55" t="s">
        <v>66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s="11" customFormat="1" ht="9" customHeight="1">
      <c r="A45" s="2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4" s="11" customFormat="1" ht="23.25" customHeight="1">
      <c r="A46" s="22"/>
      <c r="B46" s="23"/>
      <c r="C46" s="23"/>
      <c r="D46" s="23"/>
      <c r="E46" s="35" t="s">
        <v>0</v>
      </c>
      <c r="F46" s="35"/>
      <c r="G46" s="23"/>
      <c r="H46" s="23"/>
      <c r="I46" s="23"/>
      <c r="J46" s="23"/>
      <c r="K46" s="23"/>
      <c r="L46" s="23"/>
      <c r="M46" s="36" t="s">
        <v>59</v>
      </c>
      <c r="N46" s="36"/>
      <c r="O46" s="36"/>
      <c r="P46" s="36"/>
      <c r="Q46" s="36"/>
      <c r="R46" s="36"/>
      <c r="S46" s="36"/>
      <c r="T46" s="36"/>
      <c r="U46" s="36"/>
      <c r="V46" s="23"/>
      <c r="W46" s="23"/>
      <c r="X46" s="23"/>
    </row>
    <row r="47" spans="1:24" s="11" customFormat="1" ht="2.25" customHeight="1">
      <c r="A47" s="22"/>
      <c r="B47" s="23"/>
      <c r="C47" s="23"/>
      <c r="D47" s="23"/>
      <c r="E47" s="12"/>
      <c r="F47" s="12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3"/>
      <c r="W47" s="23"/>
      <c r="X47" s="23"/>
    </row>
  </sheetData>
  <sheetProtection/>
  <mergeCells count="110">
    <mergeCell ref="Q11:U11"/>
    <mergeCell ref="L12:P12"/>
    <mergeCell ref="Q12:U12"/>
    <mergeCell ref="L13:P13"/>
    <mergeCell ref="Q13:U13"/>
    <mergeCell ref="S28:W28"/>
    <mergeCell ref="S23:W23"/>
    <mergeCell ref="B35:P35"/>
    <mergeCell ref="B36:P36"/>
    <mergeCell ref="L8:P8"/>
    <mergeCell ref="Q8:U8"/>
    <mergeCell ref="L9:P9"/>
    <mergeCell ref="Q9:U9"/>
    <mergeCell ref="L10:P10"/>
    <mergeCell ref="Q10:U10"/>
    <mergeCell ref="L11:P11"/>
    <mergeCell ref="B34:P34"/>
    <mergeCell ref="G9:K9"/>
    <mergeCell ref="B25:P25"/>
    <mergeCell ref="B26:P26"/>
    <mergeCell ref="Q24:R24"/>
    <mergeCell ref="B31:P31"/>
    <mergeCell ref="Q20:R20"/>
    <mergeCell ref="Q31:R31"/>
    <mergeCell ref="G12:K12"/>
    <mergeCell ref="Q23:R23"/>
    <mergeCell ref="B14:W14"/>
    <mergeCell ref="V17:W17"/>
    <mergeCell ref="B12:F12"/>
    <mergeCell ref="B15:W15"/>
    <mergeCell ref="B19:P19"/>
    <mergeCell ref="Q17:R17"/>
    <mergeCell ref="Q18:R18"/>
    <mergeCell ref="B17:P17"/>
    <mergeCell ref="Q19:R19"/>
    <mergeCell ref="B4:W4"/>
    <mergeCell ref="G11:K11"/>
    <mergeCell ref="G6:K6"/>
    <mergeCell ref="B7:F7"/>
    <mergeCell ref="G7:K7"/>
    <mergeCell ref="B9:F9"/>
    <mergeCell ref="G8:K8"/>
    <mergeCell ref="B8:F8"/>
    <mergeCell ref="B10:F10"/>
    <mergeCell ref="G10:K10"/>
    <mergeCell ref="L6:P6"/>
    <mergeCell ref="Q6:U6"/>
    <mergeCell ref="L7:P7"/>
    <mergeCell ref="Q7:U7"/>
    <mergeCell ref="B11:F11"/>
    <mergeCell ref="B1:W1"/>
    <mergeCell ref="B2:F2"/>
    <mergeCell ref="O2:Q2"/>
    <mergeCell ref="B3:W3"/>
    <mergeCell ref="B6:F6"/>
    <mergeCell ref="G13:K13"/>
    <mergeCell ref="S17:U17"/>
    <mergeCell ref="B29:P29"/>
    <mergeCell ref="Q28:R28"/>
    <mergeCell ref="B22:P22"/>
    <mergeCell ref="B13:F13"/>
    <mergeCell ref="B18:P18"/>
    <mergeCell ref="B16:W16"/>
    <mergeCell ref="S25:W25"/>
    <mergeCell ref="S24:W24"/>
    <mergeCell ref="Q29:R29"/>
    <mergeCell ref="B30:P30"/>
    <mergeCell ref="Q30:R30"/>
    <mergeCell ref="B37:P37"/>
    <mergeCell ref="Q37:T37"/>
    <mergeCell ref="B38:P38"/>
    <mergeCell ref="Q34:T34"/>
    <mergeCell ref="U34:W34"/>
    <mergeCell ref="B40:P40"/>
    <mergeCell ref="B39:P39"/>
    <mergeCell ref="Q39:T39"/>
    <mergeCell ref="U39:W39"/>
    <mergeCell ref="Q40:T40"/>
    <mergeCell ref="U40:W40"/>
    <mergeCell ref="U37:W37"/>
    <mergeCell ref="B44:W44"/>
    <mergeCell ref="Q35:T35"/>
    <mergeCell ref="U35:W35"/>
    <mergeCell ref="S22:W22"/>
    <mergeCell ref="S26:W26"/>
    <mergeCell ref="S30:W30"/>
    <mergeCell ref="S31:W31"/>
    <mergeCell ref="Q27:R27"/>
    <mergeCell ref="Q26:R26"/>
    <mergeCell ref="Q22:R22"/>
    <mergeCell ref="B20:P20"/>
    <mergeCell ref="Q36:T36"/>
    <mergeCell ref="U36:W36"/>
    <mergeCell ref="Q38:W38"/>
    <mergeCell ref="B42:W42"/>
    <mergeCell ref="B43:W43"/>
    <mergeCell ref="Q25:R25"/>
    <mergeCell ref="B24:P24"/>
    <mergeCell ref="B28:P28"/>
    <mergeCell ref="B33:W33"/>
    <mergeCell ref="S19:W19"/>
    <mergeCell ref="E46:F46"/>
    <mergeCell ref="M46:U46"/>
    <mergeCell ref="S18:W18"/>
    <mergeCell ref="S20:W20"/>
    <mergeCell ref="S27:W27"/>
    <mergeCell ref="S29:W29"/>
    <mergeCell ref="B21:W21"/>
    <mergeCell ref="B27:P27"/>
    <mergeCell ref="B23:P23"/>
  </mergeCells>
  <printOptions/>
  <pageMargins left="0.5118110236220472" right="0" top="0.15748031496062992" bottom="0" header="0" footer="0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34"/>
  <sheetViews>
    <sheetView zoomScalePageLayoutView="0" workbookViewId="0" topLeftCell="A1">
      <selection activeCell="D10" sqref="D10:H27"/>
    </sheetView>
  </sheetViews>
  <sheetFormatPr defaultColWidth="9.125" defaultRowHeight="12.75"/>
  <sheetData>
    <row r="5" ht="18">
      <c r="G5" s="29"/>
    </row>
    <row r="6" spans="4:7" ht="18">
      <c r="D6" s="29"/>
      <c r="E6" s="29"/>
      <c r="F6" s="29"/>
      <c r="G6" s="29"/>
    </row>
    <row r="7" spans="4:7" ht="18">
      <c r="D7" s="29"/>
      <c r="E7" s="29"/>
      <c r="F7" s="29"/>
      <c r="G7" s="29"/>
    </row>
    <row r="8" spans="4:7" ht="18">
      <c r="D8" s="29"/>
      <c r="E8" s="29"/>
      <c r="F8" s="29"/>
      <c r="G8" s="29"/>
    </row>
    <row r="9" spans="4:7" ht="18">
      <c r="D9" s="29"/>
      <c r="E9" s="29"/>
      <c r="F9" s="29"/>
      <c r="G9" s="29"/>
    </row>
    <row r="10" spans="4:7" ht="18">
      <c r="D10" s="119" t="s">
        <v>45</v>
      </c>
      <c r="E10" s="119"/>
      <c r="F10" s="29"/>
      <c r="G10" s="29"/>
    </row>
    <row r="11" spans="4:7" ht="18">
      <c r="D11" s="29"/>
      <c r="E11" s="29"/>
      <c r="F11" s="29"/>
      <c r="G11" s="29"/>
    </row>
    <row r="12" spans="4:7" ht="18">
      <c r="D12" s="29"/>
      <c r="E12" s="29"/>
      <c r="F12" s="29"/>
      <c r="G12" s="29"/>
    </row>
    <row r="13" spans="4:7" ht="18">
      <c r="D13" s="29"/>
      <c r="E13" s="29"/>
      <c r="F13" s="29"/>
      <c r="G13" s="29"/>
    </row>
    <row r="14" spans="4:7" ht="18">
      <c r="D14" s="29"/>
      <c r="E14" s="29"/>
      <c r="F14" s="29"/>
      <c r="G14" s="29"/>
    </row>
    <row r="15" spans="4:7" ht="18">
      <c r="D15" s="29"/>
      <c r="E15" s="29"/>
      <c r="F15" s="29"/>
      <c r="G15" s="29"/>
    </row>
    <row r="16" spans="4:7" ht="18">
      <c r="D16" s="29" t="s">
        <v>46</v>
      </c>
      <c r="E16" s="29"/>
      <c r="F16" s="29"/>
      <c r="G16" s="29"/>
    </row>
    <row r="17" spans="4:7" ht="18">
      <c r="D17" s="29"/>
      <c r="E17" s="29"/>
      <c r="F17" s="29"/>
      <c r="G17" s="29"/>
    </row>
    <row r="18" spans="4:7" ht="18">
      <c r="D18" s="29"/>
      <c r="E18" s="29"/>
      <c r="F18" s="29"/>
      <c r="G18" s="29"/>
    </row>
    <row r="19" spans="4:7" ht="18">
      <c r="D19" s="29"/>
      <c r="E19" s="29"/>
      <c r="F19" s="29"/>
      <c r="G19" s="29"/>
    </row>
    <row r="20" spans="4:7" ht="18">
      <c r="D20" s="29"/>
      <c r="E20" s="29"/>
      <c r="F20" s="29"/>
      <c r="G20" s="29"/>
    </row>
    <row r="21" spans="4:7" ht="18">
      <c r="D21" s="29"/>
      <c r="E21" s="29"/>
      <c r="F21" s="29"/>
      <c r="G21" s="29"/>
    </row>
    <row r="22" spans="4:7" ht="18">
      <c r="D22" s="29" t="s">
        <v>47</v>
      </c>
      <c r="E22" s="29"/>
      <c r="F22" s="29"/>
      <c r="G22" s="29"/>
    </row>
    <row r="23" spans="4:7" ht="18">
      <c r="D23" s="29"/>
      <c r="E23" s="29" t="s">
        <v>44</v>
      </c>
      <c r="F23" s="29"/>
      <c r="G23" s="29"/>
    </row>
    <row r="24" spans="4:7" ht="18">
      <c r="D24" s="29"/>
      <c r="E24" s="29"/>
      <c r="F24" s="29"/>
      <c r="G24" s="29"/>
    </row>
    <row r="25" spans="4:7" ht="18">
      <c r="D25" s="29"/>
      <c r="E25" s="29"/>
      <c r="F25" s="29"/>
      <c r="G25" s="29"/>
    </row>
    <row r="26" spans="4:7" ht="18">
      <c r="D26" s="29" t="s">
        <v>48</v>
      </c>
      <c r="E26" s="29"/>
      <c r="F26" s="29"/>
      <c r="G26" s="29"/>
    </row>
    <row r="27" spans="4:7" ht="18">
      <c r="D27" s="29"/>
      <c r="E27" s="29"/>
      <c r="F27" s="29"/>
      <c r="G27" s="29"/>
    </row>
    <row r="32" ht="14.25" customHeight="1"/>
    <row r="34" spans="2:28" ht="13.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</sheetData>
  <sheetProtection/>
  <mergeCells count="1">
    <mergeCell ref="D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2" sqref="V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Норенков</cp:lastModifiedBy>
  <cp:lastPrinted>2021-11-25T05:40:32Z</cp:lastPrinted>
  <dcterms:created xsi:type="dcterms:W3CDTF">1998-11-14T04:32:47Z</dcterms:created>
  <dcterms:modified xsi:type="dcterms:W3CDTF">2021-11-25T06:45:08Z</dcterms:modified>
  <cp:category/>
  <cp:version/>
  <cp:contentType/>
  <cp:contentStatus/>
</cp:coreProperties>
</file>